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G:\Kevins Folders\Clients\ECAS\Raptor_Routes\Data\2020-2021\Summary Charts\"/>
    </mc:Choice>
  </mc:AlternateContent>
  <xr:revisionPtr revIDLastSave="0" documentId="8_{2484DD9B-90DA-449B-B5A9-1566C529435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 - Table 1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7" i="2" l="1"/>
  <c r="AH587" i="2"/>
  <c r="AF587" i="2"/>
  <c r="AE587" i="2"/>
  <c r="AD587" i="2"/>
  <c r="AC587" i="2"/>
  <c r="AB587" i="2"/>
  <c r="AA587" i="2"/>
  <c r="Z587" i="2"/>
  <c r="Y587" i="2"/>
  <c r="X587" i="2"/>
  <c r="W587" i="2"/>
  <c r="V587" i="2"/>
  <c r="U587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E587" i="2"/>
  <c r="D587" i="2"/>
  <c r="C587" i="2"/>
  <c r="AR570" i="2"/>
  <c r="AF570" i="2"/>
  <c r="AE570" i="2"/>
  <c r="AD570" i="2"/>
  <c r="AC570" i="2"/>
  <c r="AB570" i="2"/>
  <c r="AA570" i="2"/>
  <c r="Z570" i="2"/>
  <c r="W570" i="2"/>
  <c r="V570" i="2"/>
  <c r="U570" i="2"/>
  <c r="S570" i="2"/>
  <c r="Q570" i="2"/>
  <c r="N570" i="2"/>
  <c r="M570" i="2"/>
  <c r="J570" i="2"/>
  <c r="E570" i="2"/>
  <c r="D570" i="2"/>
  <c r="C570" i="2"/>
  <c r="AQ553" i="2"/>
  <c r="AJ553" i="2"/>
  <c r="AB553" i="2"/>
  <c r="M553" i="2"/>
  <c r="I553" i="2"/>
  <c r="D553" i="2"/>
  <c r="AR550" i="2"/>
  <c r="AF550" i="2"/>
  <c r="AE550" i="2"/>
  <c r="AC550" i="2"/>
  <c r="AB550" i="2"/>
  <c r="AA550" i="2"/>
  <c r="Z550" i="2"/>
  <c r="W550" i="2"/>
  <c r="V550" i="2"/>
  <c r="S550" i="2"/>
  <c r="O550" i="2"/>
  <c r="N550" i="2"/>
  <c r="N553" i="2" s="1"/>
  <c r="M550" i="2"/>
  <c r="K550" i="2"/>
  <c r="J550" i="2"/>
  <c r="I550" i="2"/>
  <c r="H550" i="2"/>
  <c r="G550" i="2"/>
  <c r="D550" i="2"/>
  <c r="C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4" i="2"/>
  <c r="E533" i="2"/>
  <c r="E532" i="2"/>
  <c r="E531" i="2"/>
  <c r="E530" i="2"/>
  <c r="E529" i="2"/>
  <c r="E528" i="2"/>
  <c r="E527" i="2"/>
  <c r="E526" i="2"/>
  <c r="E525" i="2"/>
  <c r="E550" i="2" s="1"/>
  <c r="E524" i="2"/>
  <c r="E523" i="2"/>
  <c r="AR520" i="2"/>
  <c r="AH520" i="2"/>
  <c r="AH553" i="2" s="1"/>
  <c r="AE520" i="2"/>
  <c r="AB520" i="2"/>
  <c r="AA520" i="2"/>
  <c r="Z520" i="2"/>
  <c r="X520" i="2"/>
  <c r="V520" i="2"/>
  <c r="U520" i="2"/>
  <c r="S520" i="2"/>
  <c r="O520" i="2"/>
  <c r="M520" i="2"/>
  <c r="K520" i="2"/>
  <c r="J520" i="2"/>
  <c r="I520" i="2"/>
  <c r="H520" i="2"/>
  <c r="G520" i="2"/>
  <c r="D520" i="2"/>
  <c r="C520" i="2"/>
  <c r="E519" i="2"/>
  <c r="E518" i="2"/>
  <c r="E517" i="2"/>
  <c r="E516" i="2"/>
  <c r="E515" i="2"/>
  <c r="E514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520" i="2" s="1"/>
  <c r="AR489" i="2"/>
  <c r="AE489" i="2"/>
  <c r="Z489" i="2"/>
  <c r="O489" i="2"/>
  <c r="K489" i="2"/>
  <c r="J489" i="2"/>
  <c r="I489" i="2"/>
  <c r="H489" i="2"/>
  <c r="G489" i="2"/>
  <c r="D489" i="2"/>
  <c r="C489" i="2"/>
  <c r="E488" i="2"/>
  <c r="E487" i="2"/>
  <c r="E486" i="2"/>
  <c r="E485" i="2"/>
  <c r="E484" i="2"/>
  <c r="E483" i="2"/>
  <c r="E489" i="2" s="1"/>
  <c r="AR480" i="2"/>
  <c r="AE480" i="2"/>
  <c r="Z480" i="2"/>
  <c r="Y480" i="2"/>
  <c r="V480" i="2"/>
  <c r="U480" i="2"/>
  <c r="S480" i="2"/>
  <c r="O480" i="2"/>
  <c r="M480" i="2"/>
  <c r="K480" i="2"/>
  <c r="J480" i="2"/>
  <c r="I480" i="2"/>
  <c r="H480" i="2"/>
  <c r="G480" i="2"/>
  <c r="D480" i="2"/>
  <c r="C480" i="2"/>
  <c r="E479" i="2"/>
  <c r="E477" i="2"/>
  <c r="E476" i="2"/>
  <c r="E475" i="2"/>
  <c r="E474" i="2"/>
  <c r="E473" i="2"/>
  <c r="E472" i="2"/>
  <c r="E471" i="2"/>
  <c r="E470" i="2"/>
  <c r="E480" i="2" s="1"/>
  <c r="AR467" i="2"/>
  <c r="AN467" i="2"/>
  <c r="AN553" i="2" s="1"/>
  <c r="AE467" i="2"/>
  <c r="AC467" i="2"/>
  <c r="AC553" i="2" s="1"/>
  <c r="AA467" i="2"/>
  <c r="Z467" i="2"/>
  <c r="Y467" i="2"/>
  <c r="X467" i="2"/>
  <c r="X553" i="2" s="1"/>
  <c r="W467" i="2"/>
  <c r="V467" i="2"/>
  <c r="V553" i="2" s="1"/>
  <c r="U467" i="2"/>
  <c r="S467" i="2"/>
  <c r="O467" i="2"/>
  <c r="M467" i="2"/>
  <c r="K467" i="2"/>
  <c r="J467" i="2"/>
  <c r="I467" i="2"/>
  <c r="H467" i="2"/>
  <c r="G467" i="2"/>
  <c r="D467" i="2"/>
  <c r="C467" i="2"/>
  <c r="E466" i="2"/>
  <c r="E465" i="2"/>
  <c r="E464" i="2"/>
  <c r="E463" i="2"/>
  <c r="E461" i="2"/>
  <c r="E460" i="2"/>
  <c r="E459" i="2"/>
  <c r="E458" i="2"/>
  <c r="E457" i="2"/>
  <c r="E456" i="2"/>
  <c r="E455" i="2"/>
  <c r="E454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67" i="2" s="1"/>
  <c r="E438" i="2"/>
  <c r="Z435" i="2"/>
  <c r="U435" i="2"/>
  <c r="K435" i="2"/>
  <c r="J435" i="2"/>
  <c r="H435" i="2"/>
  <c r="G435" i="2"/>
  <c r="D435" i="2"/>
  <c r="C435" i="2"/>
  <c r="E434" i="2"/>
  <c r="E433" i="2"/>
  <c r="E432" i="2"/>
  <c r="E431" i="2"/>
  <c r="E430" i="2"/>
  <c r="E429" i="2"/>
  <c r="E435" i="2" s="1"/>
  <c r="AR426" i="2"/>
  <c r="AR553" i="2" s="1"/>
  <c r="AQ426" i="2"/>
  <c r="AJ426" i="2"/>
  <c r="AF426" i="2"/>
  <c r="AF553" i="2" s="1"/>
  <c r="AE426" i="2"/>
  <c r="AE553" i="2" s="1"/>
  <c r="AD426" i="2"/>
  <c r="AD553" i="2" s="1"/>
  <c r="AA426" i="2"/>
  <c r="AA553" i="2" s="1"/>
  <c r="Z426" i="2"/>
  <c r="Z553" i="2" s="1"/>
  <c r="Y426" i="2"/>
  <c r="Y553" i="2" s="1"/>
  <c r="W426" i="2"/>
  <c r="W553" i="2" s="1"/>
  <c r="U426" i="2"/>
  <c r="U553" i="2" s="1"/>
  <c r="S426" i="2"/>
  <c r="S553" i="2" s="1"/>
  <c r="P426" i="2"/>
  <c r="P553" i="2" s="1"/>
  <c r="O426" i="2"/>
  <c r="O553" i="2" s="1"/>
  <c r="L426" i="2"/>
  <c r="L553" i="2" s="1"/>
  <c r="K426" i="2"/>
  <c r="K553" i="2" s="1"/>
  <c r="J426" i="2"/>
  <c r="J553" i="2" s="1"/>
  <c r="I426" i="2"/>
  <c r="H426" i="2"/>
  <c r="H553" i="2" s="1"/>
  <c r="G426" i="2"/>
  <c r="G553" i="2" s="1"/>
  <c r="D426" i="2"/>
  <c r="C426" i="2"/>
  <c r="C553" i="2" s="1"/>
  <c r="E425" i="2"/>
  <c r="E424" i="2"/>
  <c r="E423" i="2"/>
  <c r="E422" i="2"/>
  <c r="E421" i="2"/>
  <c r="E420" i="2"/>
  <c r="E419" i="2"/>
  <c r="E418" i="2"/>
  <c r="E417" i="2"/>
  <c r="E416" i="2"/>
  <c r="E415" i="2"/>
  <c r="E413" i="2"/>
  <c r="E412" i="2"/>
  <c r="E411" i="2"/>
  <c r="E410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4" i="2"/>
  <c r="E393" i="2"/>
  <c r="E426" i="2" s="1"/>
  <c r="AE382" i="2"/>
  <c r="AB382" i="2"/>
  <c r="S382" i="2"/>
  <c r="O382" i="2"/>
  <c r="M382" i="2"/>
  <c r="K382" i="2"/>
  <c r="J382" i="2"/>
  <c r="I382" i="2"/>
  <c r="H382" i="2"/>
  <c r="G382" i="2"/>
  <c r="D382" i="2"/>
  <c r="C382" i="2"/>
  <c r="E381" i="2"/>
  <c r="E380" i="2"/>
  <c r="E379" i="2"/>
  <c r="E378" i="2"/>
  <c r="E377" i="2"/>
  <c r="E376" i="2"/>
  <c r="E375" i="2"/>
  <c r="E374" i="2"/>
  <c r="E373" i="2"/>
  <c r="E372" i="2"/>
  <c r="E371" i="2"/>
  <c r="E382" i="2" s="1"/>
  <c r="AR368" i="2"/>
  <c r="AL368" i="2"/>
  <c r="AF368" i="2"/>
  <c r="AE368" i="2"/>
  <c r="Z368" i="2"/>
  <c r="W368" i="2"/>
  <c r="V368" i="2"/>
  <c r="S368" i="2"/>
  <c r="Q368" i="2"/>
  <c r="O368" i="2"/>
  <c r="M368" i="2"/>
  <c r="K368" i="2"/>
  <c r="J368" i="2"/>
  <c r="I368" i="2"/>
  <c r="H368" i="2"/>
  <c r="G368" i="2"/>
  <c r="D368" i="2"/>
  <c r="C368" i="2"/>
  <c r="E367" i="2"/>
  <c r="E366" i="2"/>
  <c r="E365" i="2"/>
  <c r="E364" i="2"/>
  <c r="E363" i="2"/>
  <c r="E362" i="2"/>
  <c r="E361" i="2"/>
  <c r="E360" i="2"/>
  <c r="E359" i="2"/>
  <c r="E368" i="2" s="1"/>
  <c r="AR356" i="2"/>
  <c r="AE356" i="2"/>
  <c r="AC356" i="2"/>
  <c r="AA356" i="2"/>
  <c r="Z356" i="2"/>
  <c r="W356" i="2"/>
  <c r="V356" i="2"/>
  <c r="S356" i="2"/>
  <c r="Q356" i="2"/>
  <c r="O356" i="2"/>
  <c r="M356" i="2"/>
  <c r="L356" i="2"/>
  <c r="K356" i="2"/>
  <c r="J356" i="2"/>
  <c r="I356" i="2"/>
  <c r="H356" i="2"/>
  <c r="G356" i="2"/>
  <c r="D356" i="2"/>
  <c r="C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0" i="2"/>
  <c r="E339" i="2"/>
  <c r="E338" i="2"/>
  <c r="E337" i="2"/>
  <c r="E336" i="2"/>
  <c r="E335" i="2"/>
  <c r="E333" i="2"/>
  <c r="E332" i="2"/>
  <c r="E356" i="2" s="1"/>
  <c r="E331" i="2"/>
  <c r="AR328" i="2"/>
  <c r="AE328" i="2"/>
  <c r="AC328" i="2"/>
  <c r="AA328" i="2"/>
  <c r="Z328" i="2"/>
  <c r="Y328" i="2"/>
  <c r="W328" i="2"/>
  <c r="V328" i="2"/>
  <c r="S328" i="2"/>
  <c r="Q328" i="2"/>
  <c r="O328" i="2"/>
  <c r="N328" i="2"/>
  <c r="M328" i="2"/>
  <c r="K328" i="2"/>
  <c r="J328" i="2"/>
  <c r="I328" i="2"/>
  <c r="H328" i="2"/>
  <c r="G328" i="2"/>
  <c r="D328" i="2"/>
  <c r="C328" i="2"/>
  <c r="E327" i="2"/>
  <c r="E324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8" i="2"/>
  <c r="E307" i="2"/>
  <c r="E306" i="2"/>
  <c r="E305" i="2"/>
  <c r="E304" i="2"/>
  <c r="E303" i="2"/>
  <c r="E302" i="2"/>
  <c r="E301" i="2"/>
  <c r="E328" i="2" s="1"/>
  <c r="E300" i="2"/>
  <c r="AR297" i="2"/>
  <c r="AL297" i="2"/>
  <c r="AF297" i="2"/>
  <c r="AE297" i="2"/>
  <c r="AC297" i="2"/>
  <c r="AA297" i="2"/>
  <c r="Z297" i="2"/>
  <c r="W297" i="2"/>
  <c r="V297" i="2"/>
  <c r="S297" i="2"/>
  <c r="O297" i="2"/>
  <c r="N297" i="2"/>
  <c r="M297" i="2"/>
  <c r="K297" i="2"/>
  <c r="J297" i="2"/>
  <c r="J385" i="2" s="1"/>
  <c r="I297" i="2"/>
  <c r="H297" i="2"/>
  <c r="H385" i="2" s="1"/>
  <c r="G297" i="2"/>
  <c r="D297" i="2"/>
  <c r="C297" i="2"/>
  <c r="C385" i="2" s="1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1" i="2"/>
  <c r="E280" i="2"/>
  <c r="E279" i="2"/>
  <c r="E278" i="2"/>
  <c r="E297" i="2" s="1"/>
  <c r="AR275" i="2"/>
  <c r="AE275" i="2"/>
  <c r="AB275" i="2"/>
  <c r="Z275" i="2"/>
  <c r="W275" i="2"/>
  <c r="V275" i="2"/>
  <c r="S275" i="2"/>
  <c r="Q275" i="2"/>
  <c r="O275" i="2"/>
  <c r="N275" i="2"/>
  <c r="M275" i="2"/>
  <c r="K275" i="2"/>
  <c r="J275" i="2"/>
  <c r="I275" i="2"/>
  <c r="H275" i="2"/>
  <c r="G275" i="2"/>
  <c r="D275" i="2"/>
  <c r="C275" i="2"/>
  <c r="E274" i="2"/>
  <c r="E273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75" i="2" s="1"/>
  <c r="AR250" i="2"/>
  <c r="AO250" i="2"/>
  <c r="AH250" i="2"/>
  <c r="AF250" i="2"/>
  <c r="AE250" i="2"/>
  <c r="AB250" i="2"/>
  <c r="AA250" i="2"/>
  <c r="Z250" i="2"/>
  <c r="Y250" i="2"/>
  <c r="W250" i="2"/>
  <c r="V250" i="2"/>
  <c r="U250" i="2"/>
  <c r="Q250" i="2"/>
  <c r="O250" i="2"/>
  <c r="O385" i="2" s="1"/>
  <c r="M250" i="2"/>
  <c r="K250" i="2"/>
  <c r="K385" i="2" s="1"/>
  <c r="J250" i="2"/>
  <c r="I250" i="2"/>
  <c r="I385" i="2" s="1"/>
  <c r="H250" i="2"/>
  <c r="G250" i="2"/>
  <c r="G385" i="2" s="1"/>
  <c r="D250" i="2"/>
  <c r="D385" i="2" s="1"/>
  <c r="C250" i="2"/>
  <c r="E249" i="2"/>
  <c r="E248" i="2"/>
  <c r="E247" i="2"/>
  <c r="E246" i="2"/>
  <c r="E245" i="2"/>
  <c r="E244" i="2"/>
  <c r="E242" i="2"/>
  <c r="E241" i="2"/>
  <c r="E240" i="2"/>
  <c r="E239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3" i="2"/>
  <c r="E222" i="2"/>
  <c r="E250" i="2" s="1"/>
  <c r="E385" i="2" s="1"/>
  <c r="AJ214" i="2"/>
  <c r="AH214" i="2"/>
  <c r="AD214" i="2"/>
  <c r="AR211" i="2"/>
  <c r="AE211" i="2"/>
  <c r="AB211" i="2"/>
  <c r="AA211" i="2"/>
  <c r="Z211" i="2"/>
  <c r="W211" i="2"/>
  <c r="V211" i="2"/>
  <c r="V214" i="2" s="1"/>
  <c r="S211" i="2"/>
  <c r="Q211" i="2"/>
  <c r="P211" i="2"/>
  <c r="O211" i="2"/>
  <c r="M211" i="2"/>
  <c r="K211" i="2"/>
  <c r="J211" i="2"/>
  <c r="I211" i="2"/>
  <c r="H211" i="2"/>
  <c r="G211" i="2"/>
  <c r="D211" i="2"/>
  <c r="C211" i="2"/>
  <c r="E209" i="2"/>
  <c r="E208" i="2"/>
  <c r="E207" i="2"/>
  <c r="E206" i="2"/>
  <c r="E205" i="2"/>
  <c r="E203" i="2"/>
  <c r="E202" i="2"/>
  <c r="E201" i="2"/>
  <c r="E200" i="2"/>
  <c r="E199" i="2"/>
  <c r="E198" i="2"/>
  <c r="E196" i="2"/>
  <c r="E211" i="2" s="1"/>
  <c r="AR193" i="2"/>
  <c r="AI193" i="2"/>
  <c r="AI214" i="2" s="1"/>
  <c r="AE193" i="2"/>
  <c r="AC193" i="2"/>
  <c r="AB193" i="2"/>
  <c r="AA193" i="2"/>
  <c r="Z193" i="2"/>
  <c r="W193" i="2"/>
  <c r="V193" i="2"/>
  <c r="U193" i="2"/>
  <c r="S193" i="2"/>
  <c r="Q193" i="2"/>
  <c r="O193" i="2"/>
  <c r="N193" i="2"/>
  <c r="M193" i="2"/>
  <c r="K193" i="2"/>
  <c r="J193" i="2"/>
  <c r="I193" i="2"/>
  <c r="H193" i="2"/>
  <c r="G193" i="2"/>
  <c r="D193" i="2"/>
  <c r="C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79" i="2"/>
  <c r="E177" i="2"/>
  <c r="E176" i="2"/>
  <c r="E175" i="2"/>
  <c r="E174" i="2"/>
  <c r="E173" i="2"/>
  <c r="E172" i="2"/>
  <c r="E171" i="2"/>
  <c r="E169" i="2"/>
  <c r="E168" i="2"/>
  <c r="E165" i="2"/>
  <c r="E164" i="2"/>
  <c r="E193" i="2" s="1"/>
  <c r="AR161" i="2"/>
  <c r="AE161" i="2"/>
  <c r="AA161" i="2"/>
  <c r="Z161" i="2"/>
  <c r="W161" i="2"/>
  <c r="V161" i="2"/>
  <c r="S161" i="2"/>
  <c r="Q161" i="2"/>
  <c r="P161" i="2"/>
  <c r="O161" i="2"/>
  <c r="N161" i="2"/>
  <c r="M161" i="2"/>
  <c r="K161" i="2"/>
  <c r="J161" i="2"/>
  <c r="I161" i="2"/>
  <c r="H161" i="2"/>
  <c r="G161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61" i="2" s="1"/>
  <c r="AR138" i="2"/>
  <c r="AH138" i="2"/>
  <c r="AE138" i="2"/>
  <c r="AC138" i="2"/>
  <c r="AA138" i="2"/>
  <c r="Z138" i="2"/>
  <c r="Y138" i="2"/>
  <c r="W138" i="2"/>
  <c r="V138" i="2"/>
  <c r="S138" i="2"/>
  <c r="Q138" i="2"/>
  <c r="O138" i="2"/>
  <c r="M138" i="2"/>
  <c r="K138" i="2"/>
  <c r="J138" i="2"/>
  <c r="I138" i="2"/>
  <c r="H138" i="2"/>
  <c r="G138" i="2"/>
  <c r="D138" i="2"/>
  <c r="C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38" i="2" s="1"/>
  <c r="AF117" i="2"/>
  <c r="AE117" i="2"/>
  <c r="Z117" i="2"/>
  <c r="Y117" i="2"/>
  <c r="X117" i="2"/>
  <c r="W117" i="2"/>
  <c r="V117" i="2"/>
  <c r="U117" i="2"/>
  <c r="S117" i="2"/>
  <c r="O117" i="2"/>
  <c r="M117" i="2"/>
  <c r="K117" i="2"/>
  <c r="J117" i="2"/>
  <c r="I117" i="2"/>
  <c r="H117" i="2"/>
  <c r="G117" i="2"/>
  <c r="D117" i="2"/>
  <c r="C117" i="2"/>
  <c r="E116" i="2"/>
  <c r="E115" i="2"/>
  <c r="E114" i="2"/>
  <c r="E113" i="2"/>
  <c r="E112" i="2"/>
  <c r="E111" i="2"/>
  <c r="E110" i="2"/>
  <c r="E109" i="2"/>
  <c r="E108" i="2"/>
  <c r="E107" i="2"/>
  <c r="E117" i="2" s="1"/>
  <c r="AR104" i="2"/>
  <c r="AC104" i="2"/>
  <c r="AA104" i="2"/>
  <c r="Z104" i="2"/>
  <c r="W104" i="2"/>
  <c r="U104" i="2"/>
  <c r="S104" i="2"/>
  <c r="Q104" i="2"/>
  <c r="Q214" i="2" s="1"/>
  <c r="P104" i="2"/>
  <c r="O104" i="2"/>
  <c r="N104" i="2"/>
  <c r="M104" i="2"/>
  <c r="M214" i="2" s="1"/>
  <c r="K104" i="2"/>
  <c r="J104" i="2"/>
  <c r="I104" i="2"/>
  <c r="H104" i="2"/>
  <c r="G104" i="2"/>
  <c r="D104" i="2"/>
  <c r="C104" i="2"/>
  <c r="E103" i="2"/>
  <c r="E102" i="2"/>
  <c r="E101" i="2"/>
  <c r="E100" i="2"/>
  <c r="E99" i="2"/>
  <c r="E98" i="2"/>
  <c r="E97" i="2"/>
  <c r="E96" i="2"/>
  <c r="E92" i="2"/>
  <c r="E91" i="2"/>
  <c r="E104" i="2" s="1"/>
  <c r="E90" i="2"/>
  <c r="AR87" i="2"/>
  <c r="AR214" i="2" s="1"/>
  <c r="AG87" i="2"/>
  <c r="AG214" i="2" s="1"/>
  <c r="AF87" i="2"/>
  <c r="AF214" i="2" s="1"/>
  <c r="AE87" i="2"/>
  <c r="AB87" i="2"/>
  <c r="AB214" i="2" s="1"/>
  <c r="AA87" i="2"/>
  <c r="Z87" i="2"/>
  <c r="Y87" i="2"/>
  <c r="X87" i="2"/>
  <c r="X214" i="2" s="1"/>
  <c r="W87" i="2"/>
  <c r="V87" i="2"/>
  <c r="U87" i="2"/>
  <c r="T87" i="2"/>
  <c r="T214" i="2" s="1"/>
  <c r="S87" i="2"/>
  <c r="P87" i="2"/>
  <c r="O87" i="2"/>
  <c r="N87" i="2"/>
  <c r="N214" i="2" s="1"/>
  <c r="M87" i="2"/>
  <c r="L87" i="2"/>
  <c r="L214" i="2" s="1"/>
  <c r="K87" i="2"/>
  <c r="J87" i="2"/>
  <c r="I87" i="2"/>
  <c r="H87" i="2"/>
  <c r="G87" i="2"/>
  <c r="D87" i="2"/>
  <c r="C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87" i="2" s="1"/>
  <c r="E48" i="2"/>
  <c r="AE45" i="2"/>
  <c r="AC45" i="2"/>
  <c r="AC214" i="2" s="1"/>
  <c r="Z45" i="2"/>
  <c r="Y45" i="2"/>
  <c r="Y214" i="2" s="1"/>
  <c r="W45" i="2"/>
  <c r="U45" i="2"/>
  <c r="S45" i="2"/>
  <c r="S214" i="2" s="1"/>
  <c r="P45" i="2"/>
  <c r="O45" i="2"/>
  <c r="O214" i="2" s="1"/>
  <c r="K45" i="2"/>
  <c r="J45" i="2"/>
  <c r="I45" i="2"/>
  <c r="H45" i="2"/>
  <c r="G45" i="2"/>
  <c r="D45" i="2"/>
  <c r="C45" i="2"/>
  <c r="E44" i="2"/>
  <c r="E43" i="2"/>
  <c r="E42" i="2"/>
  <c r="E41" i="2"/>
  <c r="E39" i="2"/>
  <c r="E38" i="2"/>
  <c r="E36" i="2"/>
  <c r="E35" i="2"/>
  <c r="E34" i="2"/>
  <c r="E33" i="2"/>
  <c r="E45" i="2" s="1"/>
  <c r="E31" i="2"/>
  <c r="AE28" i="2"/>
  <c r="AE214" i="2" s="1"/>
  <c r="AA28" i="2"/>
  <c r="Z28" i="2"/>
  <c r="W28" i="2"/>
  <c r="U28" i="2"/>
  <c r="T28" i="2"/>
  <c r="P28" i="2"/>
  <c r="K28" i="2"/>
  <c r="J28" i="2"/>
  <c r="I28" i="2"/>
  <c r="H28" i="2"/>
  <c r="G28" i="2"/>
  <c r="D28" i="2"/>
  <c r="C28" i="2"/>
  <c r="E27" i="2"/>
  <c r="E25" i="2"/>
  <c r="E24" i="2"/>
  <c r="E23" i="2"/>
  <c r="E28" i="2" s="1"/>
  <c r="AJ20" i="2"/>
  <c r="AD20" i="2"/>
  <c r="AA20" i="2"/>
  <c r="AA214" i="2" s="1"/>
  <c r="Z20" i="2"/>
  <c r="Z214" i="2" s="1"/>
  <c r="W20" i="2"/>
  <c r="W214" i="2" s="1"/>
  <c r="U20" i="2"/>
  <c r="U214" i="2" s="1"/>
  <c r="T20" i="2"/>
  <c r="P20" i="2"/>
  <c r="P214" i="2" s="1"/>
  <c r="O20" i="2"/>
  <c r="K20" i="2"/>
  <c r="K214" i="2" s="1"/>
  <c r="J20" i="2"/>
  <c r="J214" i="2" s="1"/>
  <c r="I20" i="2"/>
  <c r="I214" i="2" s="1"/>
  <c r="H20" i="2"/>
  <c r="H214" i="2" s="1"/>
  <c r="G20" i="2"/>
  <c r="G214" i="2" s="1"/>
  <c r="D20" i="2"/>
  <c r="D214" i="2" s="1"/>
  <c r="C20" i="2"/>
  <c r="C214" i="2" s="1"/>
  <c r="E19" i="2"/>
  <c r="E18" i="2"/>
  <c r="E17" i="2"/>
  <c r="E16" i="2"/>
  <c r="E15" i="2"/>
  <c r="E14" i="2"/>
  <c r="E13" i="2"/>
  <c r="E12" i="2"/>
  <c r="E11" i="2"/>
  <c r="E10" i="2"/>
  <c r="E9" i="2"/>
  <c r="E20" i="2" s="1"/>
  <c r="E214" i="2" s="1"/>
  <c r="E553" i="2" l="1"/>
</calcChain>
</file>

<file path=xl/sharedStrings.xml><?xml version="1.0" encoding="utf-8"?>
<sst xmlns="http://schemas.openxmlformats.org/spreadsheetml/2006/main" count="1264" uniqueCount="677">
  <si>
    <t>EAST CASCADES AUDUBON SOCIETY</t>
  </si>
  <si>
    <t>WINTER RAPTOR SURVEY PROJECT</t>
  </si>
  <si>
    <t>MONTHLY SUMMARY CHART - JANUARY 2021</t>
  </si>
  <si>
    <t>Route</t>
  </si>
  <si>
    <t>Total</t>
  </si>
  <si>
    <t>TOTAL</t>
  </si>
  <si>
    <t>BAEA</t>
  </si>
  <si>
    <t>UN ID</t>
  </si>
  <si>
    <t>UNID</t>
  </si>
  <si>
    <t>New routes for 2020-21</t>
  </si>
  <si>
    <t>Date</t>
  </si>
  <si>
    <t>Miles</t>
  </si>
  <si>
    <t>Hours</t>
  </si>
  <si>
    <t>BIRDS</t>
  </si>
  <si>
    <t>RTHA</t>
  </si>
  <si>
    <t>AMKE</t>
  </si>
  <si>
    <t>NOHA</t>
  </si>
  <si>
    <t>adult</t>
  </si>
  <si>
    <t>subadult</t>
  </si>
  <si>
    <t>no age</t>
  </si>
  <si>
    <t>GOEA</t>
  </si>
  <si>
    <t>EAGLE</t>
  </si>
  <si>
    <t>RLHA</t>
  </si>
  <si>
    <t>RSHA</t>
  </si>
  <si>
    <t>FEHA</t>
  </si>
  <si>
    <t>SWHA</t>
  </si>
  <si>
    <t>BUTEO</t>
  </si>
  <si>
    <t>WTKI</t>
  </si>
  <si>
    <t>PEFA</t>
  </si>
  <si>
    <t>PRFA</t>
  </si>
  <si>
    <t>MERL</t>
  </si>
  <si>
    <t>GYRF</t>
  </si>
  <si>
    <t>FALCON</t>
  </si>
  <si>
    <t>COHA</t>
  </si>
  <si>
    <t>SSHA</t>
  </si>
  <si>
    <t>NOGO</t>
  </si>
  <si>
    <t>ACCIP</t>
  </si>
  <si>
    <t>OSPR</t>
  </si>
  <si>
    <t>GHOW</t>
  </si>
  <si>
    <t>BNOW</t>
  </si>
  <si>
    <t>BUOW</t>
  </si>
  <si>
    <t>SEOW</t>
  </si>
  <si>
    <t>WESO</t>
  </si>
  <si>
    <t>NOPO</t>
  </si>
  <si>
    <t>LEOW</t>
  </si>
  <si>
    <t>NSWO</t>
  </si>
  <si>
    <t>NHOW</t>
  </si>
  <si>
    <t>SNOW</t>
  </si>
  <si>
    <t>GGOW</t>
  </si>
  <si>
    <t>BDOW</t>
  </si>
  <si>
    <t>OWL</t>
  </si>
  <si>
    <t>RAPTOR</t>
  </si>
  <si>
    <t>ZTHA</t>
  </si>
  <si>
    <t>OR / CA ROUTES</t>
  </si>
  <si>
    <t>NORTH COAST UNIT</t>
  </si>
  <si>
    <t>Youngs Bay - Astoria</t>
  </si>
  <si>
    <t>1/10/21</t>
  </si>
  <si>
    <t>Lower Columbia River</t>
  </si>
  <si>
    <t>1/12/21</t>
  </si>
  <si>
    <t>Nehalem</t>
  </si>
  <si>
    <t xml:space="preserve">1/19/21 </t>
  </si>
  <si>
    <t>Tillamook West</t>
  </si>
  <si>
    <t xml:space="preserve">1/27/21 </t>
  </si>
  <si>
    <t>Tillamook East</t>
  </si>
  <si>
    <t>Pacific City</t>
  </si>
  <si>
    <t xml:space="preserve">1/10/21 </t>
  </si>
  <si>
    <t>Lincoln Co. North</t>
  </si>
  <si>
    <t xml:space="preserve">1/31/21 </t>
  </si>
  <si>
    <t>Lincoln Co. Coast</t>
  </si>
  <si>
    <t xml:space="preserve">1/8/21 </t>
  </si>
  <si>
    <t>Yaquina - Siletz</t>
  </si>
  <si>
    <t>Logsden</t>
  </si>
  <si>
    <t xml:space="preserve">1/3/21 </t>
  </si>
  <si>
    <t>Lane Co. Coast</t>
  </si>
  <si>
    <t xml:space="preserve">1/18/21 </t>
  </si>
  <si>
    <t>11/11</t>
  </si>
  <si>
    <t>SOUTH COAST UNIT</t>
  </si>
  <si>
    <t>Reedsport</t>
  </si>
  <si>
    <t>Coos Bay</t>
  </si>
  <si>
    <t>Coquille Valley</t>
  </si>
  <si>
    <t>Curry Co. North</t>
  </si>
  <si>
    <t>No</t>
  </si>
  <si>
    <t>Survey</t>
  </si>
  <si>
    <t>Curry Co. South</t>
  </si>
  <si>
    <t>4/5</t>
  </si>
  <si>
    <t>NORTHWEST UNIT</t>
  </si>
  <si>
    <t>Clatskanie</t>
  </si>
  <si>
    <t>Rainier</t>
  </si>
  <si>
    <t>1/21</t>
  </si>
  <si>
    <t>Scappoose</t>
  </si>
  <si>
    <t xml:space="preserve">1/1/21 </t>
  </si>
  <si>
    <t>Sauvie Island</t>
  </si>
  <si>
    <t>1/7&amp;16/21</t>
  </si>
  <si>
    <t>***</t>
  </si>
  <si>
    <t>Portland North</t>
  </si>
  <si>
    <t xml:space="preserve">1/13/21 </t>
  </si>
  <si>
    <t>Portland I-205 to Sandy River</t>
  </si>
  <si>
    <t xml:space="preserve">1/17/21 </t>
  </si>
  <si>
    <t>Corbett</t>
  </si>
  <si>
    <t>Gresham</t>
  </si>
  <si>
    <t xml:space="preserve">1/9/21 </t>
  </si>
  <si>
    <t>Boring</t>
  </si>
  <si>
    <t xml:space="preserve">1/30/21 </t>
  </si>
  <si>
    <t>Clackamas</t>
  </si>
  <si>
    <t>Forest Grove North</t>
  </si>
  <si>
    <t>Forest Grove South</t>
  </si>
  <si>
    <t xml:space="preserve">1/14/21 </t>
  </si>
  <si>
    <t>Manning</t>
  </si>
  <si>
    <t xml:space="preserve">1/5/21 </t>
  </si>
  <si>
    <t>Tualatin</t>
  </si>
  <si>
    <t>11/14</t>
  </si>
  <si>
    <t>WILLAMETTE VALLEY UNIT</t>
  </si>
  <si>
    <t>Canby - Mollala</t>
  </si>
  <si>
    <t>Wilsonville</t>
  </si>
  <si>
    <t xml:space="preserve">1/23/21 </t>
  </si>
  <si>
    <t>Marion Co. North</t>
  </si>
  <si>
    <t xml:space="preserve">1/15/21 </t>
  </si>
  <si>
    <t>Marion Co. South</t>
  </si>
  <si>
    <t>Silverton North</t>
  </si>
  <si>
    <t xml:space="preserve">1/22/21 </t>
  </si>
  <si>
    <t>Silverton South</t>
  </si>
  <si>
    <t>Salem East</t>
  </si>
  <si>
    <t xml:space="preserve">1/25/21 </t>
  </si>
  <si>
    <t>Carlton - Newberg</t>
  </si>
  <si>
    <t>Newberg</t>
  </si>
  <si>
    <t xml:space="preserve">1/20/21 </t>
  </si>
  <si>
    <t>Yamhill Co. North</t>
  </si>
  <si>
    <t>Yamhill Co.</t>
  </si>
  <si>
    <t>Grand Ronde</t>
  </si>
  <si>
    <t>Polk Co. North</t>
  </si>
  <si>
    <t>Polk Co. South</t>
  </si>
  <si>
    <t>Benton Co. North</t>
  </si>
  <si>
    <t xml:space="preserve">1/29/21 </t>
  </si>
  <si>
    <t>Benton Co. Central</t>
  </si>
  <si>
    <t>1/30&amp;31/21</t>
  </si>
  <si>
    <t>Benton Co. South</t>
  </si>
  <si>
    <t>Philomath</t>
  </si>
  <si>
    <t>Kings Valley</t>
  </si>
  <si>
    <t>Alsea</t>
  </si>
  <si>
    <t xml:space="preserve">1/16/21 </t>
  </si>
  <si>
    <t>North Santiam</t>
  </si>
  <si>
    <t xml:space="preserve">1/7/21 </t>
  </si>
  <si>
    <t>Corvallis - Albany</t>
  </si>
  <si>
    <t xml:space="preserve">1/28/21 </t>
  </si>
  <si>
    <t>Linn Co. Unit 1</t>
  </si>
  <si>
    <t>Linn Co. Unit 2</t>
  </si>
  <si>
    <t>Linn Co. Unit 3</t>
  </si>
  <si>
    <t>Linn Co. Unit 4</t>
  </si>
  <si>
    <t xml:space="preserve">1/24/21 </t>
  </si>
  <si>
    <t>Linn Co. Unit 5</t>
  </si>
  <si>
    <t>Linn Co. Unit 6</t>
  </si>
  <si>
    <t>Crabtree - Shelburn</t>
  </si>
  <si>
    <t>Sodaville - Waterloo</t>
  </si>
  <si>
    <t>Brownsville</t>
  </si>
  <si>
    <t>Harrisburg - Coburg</t>
  </si>
  <si>
    <t>Cheshire</t>
  </si>
  <si>
    <t>Lane Co. Unit 1</t>
  </si>
  <si>
    <t>Lane Co. Unit 2</t>
  </si>
  <si>
    <t>Lane Co. Unit 3</t>
  </si>
  <si>
    <t>Lorane</t>
  </si>
  <si>
    <t>Creswell</t>
  </si>
  <si>
    <t>Cottage Grove</t>
  </si>
  <si>
    <t>39/39</t>
  </si>
  <si>
    <t>SOUTHWEST UNIT</t>
  </si>
  <si>
    <t>Yoncalla - Drain</t>
  </si>
  <si>
    <t>Roseburg North</t>
  </si>
  <si>
    <t>Roseburg South</t>
  </si>
  <si>
    <t>Myrtle Creek - Riddle</t>
  </si>
  <si>
    <t>Azalea - Glendale</t>
  </si>
  <si>
    <t>Canyonville</t>
  </si>
  <si>
    <t>Grants Pass North</t>
  </si>
  <si>
    <t>Grants Pass South</t>
  </si>
  <si>
    <t xml:space="preserve">1/21/21 </t>
  </si>
  <si>
    <t>Applegate - Williams</t>
  </si>
  <si>
    <t>Cave Junction</t>
  </si>
  <si>
    <t>Rogue River - Shady Cove</t>
  </si>
  <si>
    <t>Jacksonville</t>
  </si>
  <si>
    <t>Medford</t>
  </si>
  <si>
    <t>Ashland</t>
  </si>
  <si>
    <t>NORTHCENTRAL UNIT</t>
  </si>
  <si>
    <t>Hood River</t>
  </si>
  <si>
    <t>The Dalles - Dufur  Route A</t>
  </si>
  <si>
    <t>The Dalles - Dufur  Route B</t>
  </si>
  <si>
    <t>The Dalles - Dufur  Route C</t>
  </si>
  <si>
    <t>Maupin</t>
  </si>
  <si>
    <t>Sherman Co. North</t>
  </si>
  <si>
    <t>Antelope</t>
  </si>
  <si>
    <t xml:space="preserve">1/26/21 </t>
  </si>
  <si>
    <t>Gilliam Co. North</t>
  </si>
  <si>
    <t>Gilliam Co. South</t>
  </si>
  <si>
    <t>Fairview</t>
  </si>
  <si>
    <t>10/10</t>
  </si>
  <si>
    <t>CENTRAL UNIT</t>
  </si>
  <si>
    <t>Madras</t>
  </si>
  <si>
    <t>Lake Billy Chinook - Metolius</t>
  </si>
  <si>
    <t>Culver</t>
  </si>
  <si>
    <t>1/05/21</t>
  </si>
  <si>
    <t>Cloverdale</t>
  </si>
  <si>
    <t>Lower Bridge</t>
  </si>
  <si>
    <t>Redmond - Terrebonne</t>
  </si>
  <si>
    <t>Redmond - Tumalo</t>
  </si>
  <si>
    <t>Redmond South</t>
  </si>
  <si>
    <t>Crooked River Grasslands</t>
  </si>
  <si>
    <t>Lower Crooked River</t>
  </si>
  <si>
    <t>Powell Butte</t>
  </si>
  <si>
    <t>Prineville</t>
  </si>
  <si>
    <t xml:space="preserve">1/12/21 </t>
  </si>
  <si>
    <t>Prineville East</t>
  </si>
  <si>
    <t>Prineville South</t>
  </si>
  <si>
    <t>Paulina</t>
  </si>
  <si>
    <t>Bend - Alfalfa</t>
  </si>
  <si>
    <t>Millican - Hampton</t>
  </si>
  <si>
    <t xml:space="preserve">1/6/21 </t>
  </si>
  <si>
    <t>Sunriver - Crescent</t>
  </si>
  <si>
    <t>18/18</t>
  </si>
  <si>
    <t>SOUTHCENTRAL UNIT</t>
  </si>
  <si>
    <t>Fort Rock</t>
  </si>
  <si>
    <t>Christmas Valley</t>
  </si>
  <si>
    <t>Silver Lake - Valley Falls</t>
  </si>
  <si>
    <t>Lakeview</t>
  </si>
  <si>
    <t>Adel - Plush</t>
  </si>
  <si>
    <t>Klamath Marsh</t>
  </si>
  <si>
    <t>Agency - Ft. Klamath</t>
  </si>
  <si>
    <t>Klamath Basin North</t>
  </si>
  <si>
    <t>Klamath Basin South</t>
  </si>
  <si>
    <t>Keno</t>
  </si>
  <si>
    <t>Tulelake East (CA)</t>
  </si>
  <si>
    <t>Tulelake West (CA)</t>
  </si>
  <si>
    <t>Lower Klamath NWR (CA)</t>
  </si>
  <si>
    <t>Sheepy Creek - Laird's Landing (CA)</t>
  </si>
  <si>
    <t>Willow Creek - Red Rock Road (CA)</t>
  </si>
  <si>
    <t>Butte Valley (CA)</t>
  </si>
  <si>
    <t>Poe - Langell Valleys</t>
  </si>
  <si>
    <t>Malin</t>
  </si>
  <si>
    <t>Swan Lake - Dairy</t>
  </si>
  <si>
    <t>Sprague River</t>
  </si>
  <si>
    <t>20/20</t>
  </si>
  <si>
    <t>NORTHEAST UNIT</t>
  </si>
  <si>
    <t>Boardman</t>
  </si>
  <si>
    <t>Hermiston West</t>
  </si>
  <si>
    <t>1/15&amp;29/21</t>
  </si>
  <si>
    <t>Hermiston</t>
  </si>
  <si>
    <t>Pendleton</t>
  </si>
  <si>
    <t>Helix North</t>
  </si>
  <si>
    <t>1/07,18,30/21</t>
  </si>
  <si>
    <t>Helix South</t>
  </si>
  <si>
    <t>Athena - Weston</t>
  </si>
  <si>
    <t>Heppner</t>
  </si>
  <si>
    <t>Ione</t>
  </si>
  <si>
    <t>Milton - Freewater</t>
  </si>
  <si>
    <t>Hwy 244 - Ukiah</t>
  </si>
  <si>
    <t>La Grande</t>
  </si>
  <si>
    <t>Elgin</t>
  </si>
  <si>
    <t>Troy - Flora</t>
  </si>
  <si>
    <t>Wallowa</t>
  </si>
  <si>
    <t>Report</t>
  </si>
  <si>
    <t>Enterprise</t>
  </si>
  <si>
    <t>Zumwalt Prairie</t>
  </si>
  <si>
    <t>Union Co. South</t>
  </si>
  <si>
    <t>Beech Creek - Long Creek</t>
  </si>
  <si>
    <t>Mt Vernon - Dayville</t>
  </si>
  <si>
    <t>John Day</t>
  </si>
  <si>
    <t>Baker Valley</t>
  </si>
  <si>
    <t>Sumpter</t>
  </si>
  <si>
    <t>Keating</t>
  </si>
  <si>
    <t>Richland</t>
  </si>
  <si>
    <t>Burnt River - Unity</t>
  </si>
  <si>
    <t>Durkee - Burnt River Canyon</t>
  </si>
  <si>
    <t>Halfway</t>
  </si>
  <si>
    <t>Weatherby - Huntington</t>
  </si>
  <si>
    <t>24/29</t>
  </si>
  <si>
    <t>SOUTHEAST UNIT</t>
  </si>
  <si>
    <t>Burns</t>
  </si>
  <si>
    <t>Silver Creek</t>
  </si>
  <si>
    <t>Double OO</t>
  </si>
  <si>
    <t>Central Blitzen Valley</t>
  </si>
  <si>
    <t>Frenchglen</t>
  </si>
  <si>
    <t>Drewsey</t>
  </si>
  <si>
    <t>Little Valley - Harper</t>
  </si>
  <si>
    <t>Hwy 20 - Harper to Juntura</t>
  </si>
  <si>
    <t>Juntura</t>
  </si>
  <si>
    <t>Vale</t>
  </si>
  <si>
    <t>Ontario</t>
  </si>
  <si>
    <t>Nyssa</t>
  </si>
  <si>
    <t>Jordan Valley</t>
  </si>
  <si>
    <t>1/23/21</t>
  </si>
  <si>
    <t>1</t>
  </si>
  <si>
    <t>Burns Jct to New Princeton</t>
  </si>
  <si>
    <t>1/26/21</t>
  </si>
  <si>
    <t>Burns Jct to McDermmitt</t>
  </si>
  <si>
    <t>12/15</t>
  </si>
  <si>
    <t>OR / CA TOTALS</t>
  </si>
  <si>
    <t>160/175</t>
  </si>
  <si>
    <t>***   more than one survey completed for the month - numbers represent high counts for each species</t>
  </si>
  <si>
    <t>IDAHO ROUTES</t>
  </si>
  <si>
    <t>BOISE AREA</t>
  </si>
  <si>
    <t>Caldwell - Meridian</t>
  </si>
  <si>
    <t>Caldwell - Wilder</t>
  </si>
  <si>
    <t>1/30/21</t>
  </si>
  <si>
    <t>Middleton - Sand Hollow</t>
  </si>
  <si>
    <t>Middleton - Star</t>
  </si>
  <si>
    <t>Nampa</t>
  </si>
  <si>
    <t xml:space="preserve">1/11/21 </t>
  </si>
  <si>
    <t>Kuna</t>
  </si>
  <si>
    <t>Mora East</t>
  </si>
  <si>
    <t>Lake Lowell South</t>
  </si>
  <si>
    <t>Melba</t>
  </si>
  <si>
    <t>New Plymouth - Fruitland</t>
  </si>
  <si>
    <t>Notus</t>
  </si>
  <si>
    <t>Roswell</t>
  </si>
  <si>
    <t>Homedale SE</t>
  </si>
  <si>
    <t>Homedale SW</t>
  </si>
  <si>
    <t>Homedale West</t>
  </si>
  <si>
    <t>Parma - Apple Valley</t>
  </si>
  <si>
    <t>Payette</t>
  </si>
  <si>
    <t>Emmett North</t>
  </si>
  <si>
    <t>Emmett South</t>
  </si>
  <si>
    <t>Emmett - Horseshoe Bend</t>
  </si>
  <si>
    <t>Weiser East</t>
  </si>
  <si>
    <t>Weiser West</t>
  </si>
  <si>
    <t>Pearl - Eagle</t>
  </si>
  <si>
    <t>Regina</t>
  </si>
  <si>
    <t xml:space="preserve">1/2/21 </t>
  </si>
  <si>
    <t>Mountain Home SW</t>
  </si>
  <si>
    <t>Mountain Home SE</t>
  </si>
  <si>
    <t>Hammett</t>
  </si>
  <si>
    <t>Hwy 78 - Snake River</t>
  </si>
  <si>
    <t>25/28</t>
  </si>
  <si>
    <t>CENTRAL IDAHO</t>
  </si>
  <si>
    <t>Hwy 20 Mountain Home to Hailey</t>
  </si>
  <si>
    <t>Hailey</t>
  </si>
  <si>
    <t>Carey</t>
  </si>
  <si>
    <t>Howe</t>
  </si>
  <si>
    <t>Ellis - Goldberg</t>
  </si>
  <si>
    <t>Arco</t>
  </si>
  <si>
    <t>Arco Highway</t>
  </si>
  <si>
    <t>Moore - Mackay</t>
  </si>
  <si>
    <t>North Fork</t>
  </si>
  <si>
    <t>Salmon North</t>
  </si>
  <si>
    <t>Salmon South</t>
  </si>
  <si>
    <t>Salmon SE</t>
  </si>
  <si>
    <t>Lemhi - Leadore</t>
  </si>
  <si>
    <t>Challis</t>
  </si>
  <si>
    <t>Cascade - Round Valley</t>
  </si>
  <si>
    <t>Donnelly North</t>
  </si>
  <si>
    <t>Donnelly South</t>
  </si>
  <si>
    <t>McCall</t>
  </si>
  <si>
    <t>New Meadows</t>
  </si>
  <si>
    <t>Fruitvale - Council</t>
  </si>
  <si>
    <t>Midvale</t>
  </si>
  <si>
    <t>Cambridge- Indian Valley</t>
  </si>
  <si>
    <t>21/22</t>
  </si>
  <si>
    <t>PANHANDLE AREA</t>
  </si>
  <si>
    <t>Grangeville</t>
  </si>
  <si>
    <t>Grangeville West</t>
  </si>
  <si>
    <t>Winona - Greencreek</t>
  </si>
  <si>
    <t>Culdesac</t>
  </si>
  <si>
    <t>Winchester</t>
  </si>
  <si>
    <t>1-31-21</t>
  </si>
  <si>
    <t>Craigmont - Mohler</t>
  </si>
  <si>
    <t>Lewiston</t>
  </si>
  <si>
    <t>1/31/21</t>
  </si>
  <si>
    <t>Moscow North</t>
  </si>
  <si>
    <t>Moscow South</t>
  </si>
  <si>
    <t>Genesee South</t>
  </si>
  <si>
    <t>Troy - Deary</t>
  </si>
  <si>
    <t>Troy - Southwick</t>
  </si>
  <si>
    <t>DeSmet - Tensed</t>
  </si>
  <si>
    <t>Potlatch West</t>
  </si>
  <si>
    <t>Potlatch East</t>
  </si>
  <si>
    <t>Rathdrum Prairie</t>
  </si>
  <si>
    <t>Coeur d’Alene</t>
  </si>
  <si>
    <t>Sandpoint North</t>
  </si>
  <si>
    <t>1/19/21</t>
  </si>
  <si>
    <t>Bonners Ferry</t>
  </si>
  <si>
    <t>19/19</t>
  </si>
  <si>
    <t>TWIN FALLS - MINIDOKA AREA</t>
  </si>
  <si>
    <t>Wendell - Hagerman</t>
  </si>
  <si>
    <t>Bliss</t>
  </si>
  <si>
    <t>Twin Falls South</t>
  </si>
  <si>
    <t>Twin Falls East</t>
  </si>
  <si>
    <t>Twin Falls - Buhl</t>
  </si>
  <si>
    <t>Murtaugh Lake</t>
  </si>
  <si>
    <t>Kimberly South</t>
  </si>
  <si>
    <t>Murtaugh North</t>
  </si>
  <si>
    <t>Hazelton</t>
  </si>
  <si>
    <t>Churchill - Oakley</t>
  </si>
  <si>
    <t>Jerome - Hunt</t>
  </si>
  <si>
    <t>Jerome SW</t>
  </si>
  <si>
    <t>Jerome North</t>
  </si>
  <si>
    <t>Gooding SW</t>
  </si>
  <si>
    <t>Gooding North</t>
  </si>
  <si>
    <t>Dietrich</t>
  </si>
  <si>
    <t>Richfield</t>
  </si>
  <si>
    <t>Filer</t>
  </si>
  <si>
    <t>Castleford</t>
  </si>
  <si>
    <t>Buhl West</t>
  </si>
  <si>
    <t>Heyburn</t>
  </si>
  <si>
    <t>Acequia</t>
  </si>
  <si>
    <t>Rupert North</t>
  </si>
  <si>
    <t>Rupert East - Minidoka</t>
  </si>
  <si>
    <t>Burley East - Lake Walcott</t>
  </si>
  <si>
    <t>Burley SW</t>
  </si>
  <si>
    <t>Burley SE</t>
  </si>
  <si>
    <t>Raft River - Idahome</t>
  </si>
  <si>
    <t>23/28</t>
  </si>
  <si>
    <t xml:space="preserve">POCATELLO AREA </t>
  </si>
  <si>
    <t>Blackfoot NE</t>
  </si>
  <si>
    <t>Blackfoot NW</t>
  </si>
  <si>
    <t>American Falls NE</t>
  </si>
  <si>
    <t>American Falls NW</t>
  </si>
  <si>
    <t>American Falls SW</t>
  </si>
  <si>
    <t xml:space="preserve">1/9 &amp;30/21 </t>
  </si>
  <si>
    <t>American Falls - Rockland</t>
  </si>
  <si>
    <t>Pocatello</t>
  </si>
  <si>
    <t>Pocatello - Inkom</t>
  </si>
  <si>
    <t>Inkom - McCammon</t>
  </si>
  <si>
    <t>Lave Hot Springs - Bancroft</t>
  </si>
  <si>
    <t>1/25/21</t>
  </si>
  <si>
    <t>Soda Springs North</t>
  </si>
  <si>
    <t>Soda Springs SE</t>
  </si>
  <si>
    <t xml:space="preserve">1/4/21 </t>
  </si>
  <si>
    <t>Grace</t>
  </si>
  <si>
    <t>Arimo - Virginia</t>
  </si>
  <si>
    <t>Virginia - Downey</t>
  </si>
  <si>
    <t>Pingree</t>
  </si>
  <si>
    <t>Springfield</t>
  </si>
  <si>
    <t>Montpelier - Bear Lake</t>
  </si>
  <si>
    <t>Preston  North</t>
  </si>
  <si>
    <t>Preston South</t>
  </si>
  <si>
    <t>Malad City</t>
  </si>
  <si>
    <t>Stone - Holbrook</t>
  </si>
  <si>
    <t>Cove (UT)</t>
  </si>
  <si>
    <t>Logan NW (UT)</t>
  </si>
  <si>
    <t>Logan (UT)</t>
  </si>
  <si>
    <t>23/25</t>
  </si>
  <si>
    <t>IDAHO FALLS AREA</t>
  </si>
  <si>
    <t>Swan Valley</t>
  </si>
  <si>
    <t>Hamer</t>
  </si>
  <si>
    <t>Roberts</t>
  </si>
  <si>
    <t>Idaho Falls NE</t>
  </si>
  <si>
    <t>Idaho Falls West</t>
  </si>
  <si>
    <t>Idaho Falls North</t>
  </si>
  <si>
    <t>Idaho Falls SW</t>
  </si>
  <si>
    <t>Idaho Falls SE</t>
  </si>
  <si>
    <t>Shelley</t>
  </si>
  <si>
    <t>9/9</t>
  </si>
  <si>
    <t>ST ANTHONY - REXBURG AREA</t>
  </si>
  <si>
    <t>Rexburg NW</t>
  </si>
  <si>
    <t>Rexburg SW</t>
  </si>
  <si>
    <t>Rexburg SE</t>
  </si>
  <si>
    <t>St Anthony West</t>
  </si>
  <si>
    <t>St Anthony SE</t>
  </si>
  <si>
    <t>Ashton</t>
  </si>
  <si>
    <t>Clementsville</t>
  </si>
  <si>
    <t>Felt</t>
  </si>
  <si>
    <t>Driggs</t>
  </si>
  <si>
    <t>1/4/21</t>
  </si>
  <si>
    <t>Victor</t>
  </si>
  <si>
    <t>Mud Lake</t>
  </si>
  <si>
    <t>IDAHO TOTALS</t>
  </si>
  <si>
    <t>131/142</t>
  </si>
  <si>
    <t>WASHINGTON ROUTES</t>
  </si>
  <si>
    <t>Long Beach Peninsula</t>
  </si>
  <si>
    <t>Chinook - Naselle</t>
  </si>
  <si>
    <t>Grays River</t>
  </si>
  <si>
    <t xml:space="preserve">Cathlamet North </t>
  </si>
  <si>
    <t xml:space="preserve">Puget Island </t>
  </si>
  <si>
    <t xml:space="preserve">Longview West </t>
  </si>
  <si>
    <t xml:space="preserve">Woodland </t>
  </si>
  <si>
    <t xml:space="preserve">Vancouver Lake </t>
  </si>
  <si>
    <t xml:space="preserve">Ridgefield NWR </t>
  </si>
  <si>
    <t xml:space="preserve">Ridgefield </t>
  </si>
  <si>
    <t>Mount Vista</t>
  </si>
  <si>
    <t>La Center</t>
  </si>
  <si>
    <t>Brush Prairie - Battle Ground</t>
  </si>
  <si>
    <t>Washougal - Fern Prairie</t>
  </si>
  <si>
    <t>Washougal East</t>
  </si>
  <si>
    <t>Hwy 14  I-205 to Steigerwald Lake</t>
  </si>
  <si>
    <t>Westport</t>
  </si>
  <si>
    <t>Raymond - Tokeland</t>
  </si>
  <si>
    <t>Raymond - Holcomb</t>
  </si>
  <si>
    <t>Ocean Shores</t>
  </si>
  <si>
    <t>Aberdeen</t>
  </si>
  <si>
    <t>Montesano</t>
  </si>
  <si>
    <t>Elma</t>
  </si>
  <si>
    <t>Oakville</t>
  </si>
  <si>
    <t>Rochester</t>
  </si>
  <si>
    <t>Centralia West</t>
  </si>
  <si>
    <t>Centralia East</t>
  </si>
  <si>
    <t>Chehalis West</t>
  </si>
  <si>
    <t>Chehalis  SE</t>
  </si>
  <si>
    <t>1/09/21</t>
  </si>
  <si>
    <t>3.5</t>
  </si>
  <si>
    <t>Toledo</t>
  </si>
  <si>
    <t>Winlock</t>
  </si>
  <si>
    <t>Castle Rock</t>
  </si>
  <si>
    <t>Boistfort - Pe Ell</t>
  </si>
  <si>
    <t>30/33</t>
  </si>
  <si>
    <t>Sultan - Carnation</t>
  </si>
  <si>
    <t>Sultan - Everett</t>
  </si>
  <si>
    <t>Ranier</t>
  </si>
  <si>
    <t>Nisqually NWR</t>
  </si>
  <si>
    <t>Fall City</t>
  </si>
  <si>
    <t>Enumclaw</t>
  </si>
  <si>
    <t>6/6</t>
  </si>
  <si>
    <t>Ellensburg West</t>
  </si>
  <si>
    <t>Ellensburg SE</t>
  </si>
  <si>
    <t>Kittitas</t>
  </si>
  <si>
    <t>Plain</t>
  </si>
  <si>
    <t>Wenatchee East</t>
  </si>
  <si>
    <t>Wenatchee SE</t>
  </si>
  <si>
    <t>Voltage</t>
  </si>
  <si>
    <t>Trinidad</t>
  </si>
  <si>
    <t>Waterville NE</t>
  </si>
  <si>
    <t>Orondo - Waterville - Palisades</t>
  </si>
  <si>
    <t>Mansfield</t>
  </si>
  <si>
    <t>Dry Falls Junction</t>
  </si>
  <si>
    <t>Winthrop - Pateros</t>
  </si>
  <si>
    <t>Bridgeport</t>
  </si>
  <si>
    <t>Omak</t>
  </si>
  <si>
    <t>Okanogan</t>
  </si>
  <si>
    <t>Tonasket - Oroville</t>
  </si>
  <si>
    <t>Beverly - Smyrna</t>
  </si>
  <si>
    <t>Quincy</t>
  </si>
  <si>
    <t>George East</t>
  </si>
  <si>
    <t>George South</t>
  </si>
  <si>
    <t>Ephrata</t>
  </si>
  <si>
    <t>Soap Lake</t>
  </si>
  <si>
    <t>Wilson Creek</t>
  </si>
  <si>
    <t>Coulee City</t>
  </si>
  <si>
    <t>Not surveyed yet</t>
  </si>
  <si>
    <t>Moses Lake West</t>
  </si>
  <si>
    <t>Moses Lake North</t>
  </si>
  <si>
    <t>Moses Lake East</t>
  </si>
  <si>
    <t>Moses Lake SE</t>
  </si>
  <si>
    <t>27/28</t>
  </si>
  <si>
    <t xml:space="preserve">Columbia Hills </t>
  </si>
  <si>
    <t xml:space="preserve">Centerville Valley </t>
  </si>
  <si>
    <t xml:space="preserve">Goldendale </t>
  </si>
  <si>
    <t xml:space="preserve">Goldendale NW </t>
  </si>
  <si>
    <t>Pleasant Valley</t>
  </si>
  <si>
    <t>Glenwood</t>
  </si>
  <si>
    <t>Trout Lake</t>
  </si>
  <si>
    <t xml:space="preserve">Dalles Mountain - High Prairie </t>
  </si>
  <si>
    <t>Carson - North Bonneville</t>
  </si>
  <si>
    <t>Hwy 14  Dallesport - Bingen</t>
  </si>
  <si>
    <t>9/10</t>
  </si>
  <si>
    <t>Kettle River Valley</t>
  </si>
  <si>
    <t>Kettle Falls</t>
  </si>
  <si>
    <t>Colville North</t>
  </si>
  <si>
    <t>Colville South</t>
  </si>
  <si>
    <t>Chewelah North</t>
  </si>
  <si>
    <t>Chewelah South</t>
  </si>
  <si>
    <t>EAST CENTRAL UNIT</t>
  </si>
  <si>
    <t>Clayton</t>
  </si>
  <si>
    <t>Deer Park</t>
  </si>
  <si>
    <t>Spokane North</t>
  </si>
  <si>
    <t>Chattaroy</t>
  </si>
  <si>
    <t>Elk</t>
  </si>
  <si>
    <t>Spokane SW</t>
  </si>
  <si>
    <t>Spokane South</t>
  </si>
  <si>
    <t>Saltese Wetlands</t>
  </si>
  <si>
    <t>Fairfield East</t>
  </si>
  <si>
    <t>Fairfield West</t>
  </si>
  <si>
    <t>Reardan North</t>
  </si>
  <si>
    <t>Reardan South</t>
  </si>
  <si>
    <t>Davenport - Mondovi</t>
  </si>
  <si>
    <t>Davenport South</t>
  </si>
  <si>
    <t>Rocklyn</t>
  </si>
  <si>
    <t>1/17/21</t>
  </si>
  <si>
    <t>Telford</t>
  </si>
  <si>
    <t>Wilbur</t>
  </si>
  <si>
    <t>Creston</t>
  </si>
  <si>
    <t>Marshall - Four Lakes</t>
  </si>
  <si>
    <t>Cheney</t>
  </si>
  <si>
    <t>Tyler East</t>
  </si>
  <si>
    <t>Tyler West</t>
  </si>
  <si>
    <t>Not serveyed yet</t>
  </si>
  <si>
    <t>Spangle</t>
  </si>
  <si>
    <t>Sprague</t>
  </si>
  <si>
    <t>Lamont</t>
  </si>
  <si>
    <t>Malden</t>
  </si>
  <si>
    <t>Oakesdale</t>
  </si>
  <si>
    <t xml:space="preserve">Ritzville </t>
  </si>
  <si>
    <t>Paterson - Roosevelt</t>
  </si>
  <si>
    <t xml:space="preserve">Kennewick South </t>
  </si>
  <si>
    <t xml:space="preserve">Kennewick SW </t>
  </si>
  <si>
    <t xml:space="preserve">Kennewick West </t>
  </si>
  <si>
    <t xml:space="preserve">Touchet </t>
  </si>
  <si>
    <t xml:space="preserve">Touchet North </t>
  </si>
  <si>
    <t xml:space="preserve">Walla Walla NW </t>
  </si>
  <si>
    <t xml:space="preserve">Walla Walla East </t>
  </si>
  <si>
    <t>Pasco North</t>
  </si>
  <si>
    <t>Pasco NE</t>
  </si>
  <si>
    <t xml:space="preserve">1/5&amp;30/21 </t>
  </si>
  <si>
    <t>Pasco - Kahlotus</t>
  </si>
  <si>
    <t>Mesa</t>
  </si>
  <si>
    <t>Othello East</t>
  </si>
  <si>
    <t>Othello SE</t>
  </si>
  <si>
    <t>Othello South</t>
  </si>
  <si>
    <t>Palouse NW</t>
  </si>
  <si>
    <t>Palouse North</t>
  </si>
  <si>
    <t>Pullman North</t>
  </si>
  <si>
    <t>Pullman SW</t>
  </si>
  <si>
    <t>Pullman SE</t>
  </si>
  <si>
    <t>Steptoe - Saint John</t>
  </si>
  <si>
    <t>LaCrosse</t>
  </si>
  <si>
    <t>Clarkston - Peola</t>
  </si>
  <si>
    <t>Pomeroy North</t>
  </si>
  <si>
    <t>Burbank to Pomeroy</t>
  </si>
  <si>
    <t>Cloverland</t>
  </si>
  <si>
    <t>Asotin - Anatone</t>
  </si>
  <si>
    <t>24/25</t>
  </si>
  <si>
    <t>WASHINGTON TOTALS</t>
  </si>
  <si>
    <t>128/135</t>
  </si>
  <si>
    <t xml:space="preserve">PROJECT TOTALS </t>
  </si>
  <si>
    <t>JAN 2021</t>
  </si>
  <si>
    <t>1.14 b/mi</t>
  </si>
  <si>
    <t>93.1%</t>
  </si>
  <si>
    <t>91.4% routes surveyed</t>
  </si>
  <si>
    <t>ID / UT TOTALS</t>
  </si>
  <si>
    <t>0.92 b/mi</t>
  </si>
  <si>
    <t>92.6%</t>
  </si>
  <si>
    <t>43.7%</t>
  </si>
  <si>
    <t>18.8%</t>
  </si>
  <si>
    <t>6.4%</t>
  </si>
  <si>
    <t>8.5%</t>
  </si>
  <si>
    <t>15.2%</t>
  </si>
  <si>
    <t>91.5% routes surveyed</t>
  </si>
  <si>
    <t>WA TOTALS</t>
  </si>
  <si>
    <t>0.65 b/mi</t>
  </si>
  <si>
    <t>94.8%</t>
  </si>
  <si>
    <t>45.5%</t>
  </si>
  <si>
    <t>21.8%</t>
  </si>
  <si>
    <t>4.4%</t>
  </si>
  <si>
    <t>16.5%</t>
  </si>
  <si>
    <t>6.6%</t>
  </si>
  <si>
    <t>94.8% routes surveyed</t>
  </si>
  <si>
    <t xml:space="preserve"> GRAND TOTAL PROJECT WIDE</t>
  </si>
  <si>
    <t>419/452</t>
  </si>
  <si>
    <t>0.93 b/mi</t>
  </si>
  <si>
    <t>93.4%</t>
  </si>
  <si>
    <t>44.6%</t>
  </si>
  <si>
    <t>21.3%</t>
  </si>
  <si>
    <t>6.0%</t>
  </si>
  <si>
    <t>13.0%</t>
  </si>
  <si>
    <t>92.7% routes surveyed</t>
  </si>
  <si>
    <t>DEC 2020</t>
  </si>
  <si>
    <t>1.12 b/mi</t>
  </si>
  <si>
    <t>92.7%</t>
  </si>
  <si>
    <t>130/142</t>
  </si>
  <si>
    <t>0.9 b/mi</t>
  </si>
  <si>
    <t>93.2%</t>
  </si>
  <si>
    <t>45.9%</t>
  </si>
  <si>
    <t>18.6%</t>
  </si>
  <si>
    <t>7.4%</t>
  </si>
  <si>
    <t>6.8%</t>
  </si>
  <si>
    <t>14.5%</t>
  </si>
  <si>
    <t>468.7</t>
  </si>
  <si>
    <t>130/134</t>
  </si>
  <si>
    <t>0.6 b/mi</t>
  </si>
  <si>
    <t>94.6%</t>
  </si>
  <si>
    <t>44.4%</t>
  </si>
  <si>
    <t>23.9%</t>
  </si>
  <si>
    <t>5.3%</t>
  </si>
  <si>
    <t>12.1%</t>
  </si>
  <si>
    <t>8.9%</t>
  </si>
  <si>
    <t>97.0% routes surveyed</t>
  </si>
  <si>
    <t>420/451</t>
  </si>
  <si>
    <t>46.5%</t>
  </si>
  <si>
    <t>21.9%</t>
  </si>
  <si>
    <t>9.1%</t>
  </si>
  <si>
    <t>93.1% routes surveyed</t>
  </si>
  <si>
    <t>Birds per mile</t>
  </si>
  <si>
    <t>Percent of total birds for the five major species in the project</t>
  </si>
  <si>
    <t>Percent of total birds for each of the five major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</si>
</sst>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m/d"/>
    <numFmt numFmtId="166" formatCode="#\ ###/###"/>
    <numFmt numFmtId="167" formatCode="#,##0.0%"/>
    <numFmt numFmtId="168" formatCode="#,##0%"/>
  </numFmts>
  <fonts count="5" x14ac:knownFonts="1">
    <font>
      <sz val="11"/>
      <color indexed="8"/>
      <name val="Calibri"/>
    </font>
    <font>
      <sz val="11"/>
      <color indexed="8"/>
      <name val="Arial"/>
    </font>
    <font>
      <sz val="11"/>
      <color indexed="8"/>
      <name val="MS Sans Serif"/>
    </font>
    <font>
      <sz val="11"/>
      <color indexed="20"/>
      <name val="Arial"/>
    </font>
    <font>
      <sz val="11"/>
      <color indexed="20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8"/>
        <bgColor auto="1"/>
      </patternFill>
    </fill>
  </fills>
  <borders count="136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ck">
        <color indexed="8"/>
      </right>
      <top/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/>
      <bottom style="thick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9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19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19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19"/>
      </bottom>
      <diagonal/>
    </border>
    <border>
      <left style="thick">
        <color indexed="8"/>
      </left>
      <right style="thick">
        <color indexed="8"/>
      </right>
      <top style="thick">
        <color indexed="19"/>
      </top>
      <bottom style="thick">
        <color indexed="8"/>
      </bottom>
      <diagonal/>
    </border>
    <border>
      <left style="thick">
        <color indexed="8"/>
      </left>
      <right style="thick">
        <color indexed="19"/>
      </right>
      <top style="thick">
        <color indexed="19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ck">
        <color indexed="19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19"/>
      </right>
      <top style="thin">
        <color indexed="13"/>
      </top>
      <bottom style="thin">
        <color indexed="13"/>
      </bottom>
      <diagonal/>
    </border>
    <border>
      <left style="thick">
        <color indexed="19"/>
      </left>
      <right style="thick">
        <color indexed="8"/>
      </right>
      <top style="thick">
        <color indexed="19"/>
      </top>
      <bottom style="thick">
        <color indexed="19"/>
      </bottom>
      <diagonal/>
    </border>
    <border>
      <left style="thick">
        <color indexed="8"/>
      </left>
      <right style="thick">
        <color indexed="8"/>
      </right>
      <top style="thick">
        <color indexed="19"/>
      </top>
      <bottom style="thick">
        <color indexed="19"/>
      </bottom>
      <diagonal/>
    </border>
    <border>
      <left style="thick">
        <color indexed="8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8"/>
      </left>
      <right style="thick">
        <color indexed="19"/>
      </right>
      <top style="thin">
        <color indexed="8"/>
      </top>
      <bottom style="thin">
        <color indexed="19"/>
      </bottom>
      <diagonal/>
    </border>
    <border>
      <left style="thick">
        <color indexed="1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9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19"/>
      </right>
      <top style="thin">
        <color indexed="19"/>
      </top>
      <bottom style="thin">
        <color indexed="19"/>
      </bottom>
      <diagonal/>
    </border>
    <border>
      <left style="thick">
        <color indexed="8"/>
      </left>
      <right style="thick">
        <color indexed="19"/>
      </right>
      <top style="thin">
        <color indexed="19"/>
      </top>
      <bottom style="thin">
        <color indexed="8"/>
      </bottom>
      <diagonal/>
    </border>
    <border>
      <left style="thick">
        <color indexed="19"/>
      </left>
      <right style="thick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9"/>
      </right>
      <top style="thin">
        <color indexed="13"/>
      </top>
      <bottom style="thin">
        <color indexed="13"/>
      </bottom>
      <diagonal/>
    </border>
    <border>
      <left style="thin">
        <color indexed="19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9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19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ck">
        <color indexed="8"/>
      </left>
      <right style="thin">
        <color indexed="19"/>
      </right>
      <top style="thin">
        <color indexed="8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19"/>
      </bottom>
      <diagonal/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19"/>
      </bottom>
      <diagonal/>
    </border>
    <border>
      <left style="thin">
        <color indexed="8"/>
      </left>
      <right style="thick">
        <color indexed="8"/>
      </right>
      <top style="thin">
        <color indexed="19"/>
      </top>
      <bottom style="thin">
        <color indexed="19"/>
      </bottom>
      <diagonal/>
    </border>
    <border>
      <left style="thick">
        <color indexed="8"/>
      </left>
      <right style="thick">
        <color indexed="8"/>
      </right>
      <top style="thin">
        <color indexed="19"/>
      </top>
      <bottom style="thin">
        <color indexed="19"/>
      </bottom>
      <diagonal/>
    </border>
    <border>
      <left style="thick">
        <color indexed="8"/>
      </left>
      <right style="thin">
        <color indexed="8"/>
      </right>
      <top style="thin">
        <color indexed="19"/>
      </top>
      <bottom style="thin">
        <color indexed="19"/>
      </bottom>
      <diagonal/>
    </border>
    <border>
      <left style="thick">
        <color indexed="8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8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ck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ck">
        <color indexed="8"/>
      </bottom>
      <diagonal/>
    </border>
    <border>
      <left style="thin">
        <color indexed="19"/>
      </left>
      <right style="thick">
        <color indexed="8"/>
      </right>
      <top style="thin">
        <color indexed="19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9"/>
      </top>
      <bottom style="thick">
        <color indexed="8"/>
      </bottom>
      <diagonal/>
    </border>
    <border>
      <left style="thick">
        <color indexed="8"/>
      </left>
      <right style="thin">
        <color indexed="19"/>
      </right>
      <top style="thin">
        <color indexed="19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19"/>
      </right>
      <top style="thick">
        <color indexed="8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ck">
        <color indexed="8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1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19"/>
      </left>
      <right style="thick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9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9"/>
      </top>
      <bottom style="thin">
        <color indexed="8"/>
      </bottom>
      <diagonal/>
    </border>
    <border>
      <left style="thick">
        <color indexed="8"/>
      </left>
      <right style="thin">
        <color indexed="19"/>
      </right>
      <top style="thin">
        <color indexed="19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8"/>
      </bottom>
      <diagonal/>
    </border>
    <border>
      <left style="thin">
        <color indexed="19"/>
      </left>
      <right style="thick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ck">
        <color indexed="19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ck">
        <color indexed="19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ck">
        <color indexed="19"/>
      </right>
      <top style="thick">
        <color indexed="8"/>
      </top>
      <bottom style="thin">
        <color indexed="13"/>
      </bottom>
      <diagonal/>
    </border>
    <border>
      <left style="thick">
        <color indexed="19"/>
      </left>
      <right style="thick">
        <color indexed="19"/>
      </right>
      <top style="thick">
        <color indexed="8"/>
      </top>
      <bottom style="thin">
        <color indexed="13"/>
      </bottom>
      <diagonal/>
    </border>
    <border>
      <left style="thick">
        <color indexed="19"/>
      </left>
      <right style="thin">
        <color indexed="13"/>
      </right>
      <top style="thick">
        <color indexed="19"/>
      </top>
      <bottom style="thin">
        <color indexed="13"/>
      </bottom>
      <diagonal/>
    </border>
    <border>
      <left style="thick">
        <color indexed="19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19"/>
      </right>
      <top style="thin">
        <color indexed="13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n">
        <color indexed="13"/>
      </top>
      <bottom style="thick">
        <color indexed="8"/>
      </bottom>
      <diagonal/>
    </border>
    <border>
      <left style="thick">
        <color indexed="19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ck">
        <color indexed="19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ck">
        <color indexed="19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n">
        <color indexed="13"/>
      </right>
      <top style="thin">
        <color indexed="13"/>
      </top>
      <bottom style="thick">
        <color indexed="19"/>
      </bottom>
      <diagonal/>
    </border>
    <border>
      <left style="thin">
        <color indexed="13"/>
      </left>
      <right style="thick">
        <color indexed="19"/>
      </right>
      <top style="thick">
        <color indexed="19"/>
      </top>
      <bottom style="thin">
        <color indexed="13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n">
        <color indexed="13"/>
      </bottom>
      <diagonal/>
    </border>
    <border>
      <left style="thick">
        <color indexed="19"/>
      </left>
      <right style="thin">
        <color indexed="13"/>
      </right>
      <top style="thick">
        <color indexed="19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ck">
        <color indexed="19"/>
      </top>
      <bottom style="thick">
        <color indexed="19"/>
      </bottom>
      <diagonal/>
    </border>
    <border>
      <left style="thin">
        <color indexed="13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ck">
        <color indexed="19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ck">
        <color indexed="19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3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49" fontId="1" fillId="3" borderId="6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3" fontId="1" fillId="4" borderId="16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49" fontId="1" fillId="5" borderId="18" xfId="0" applyNumberFormat="1" applyFont="1" applyFill="1" applyBorder="1" applyAlignment="1"/>
    <xf numFmtId="49" fontId="1" fillId="3" borderId="19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49" fontId="1" fillId="4" borderId="23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49" fontId="1" fillId="4" borderId="25" xfId="0" applyNumberFormat="1" applyFont="1" applyFill="1" applyBorder="1" applyAlignment="1">
      <alignment horizontal="center"/>
    </xf>
    <xf numFmtId="49" fontId="1" fillId="4" borderId="26" xfId="0" applyNumberFormat="1" applyFont="1" applyFill="1" applyBorder="1" applyAlignment="1">
      <alignment horizontal="center"/>
    </xf>
    <xf numFmtId="49" fontId="1" fillId="4" borderId="27" xfId="0" applyNumberFormat="1" applyFont="1" applyFill="1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49" fontId="1" fillId="4" borderId="29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/>
    <xf numFmtId="49" fontId="1" fillId="2" borderId="30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1" fontId="1" fillId="2" borderId="33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1" fontId="1" fillId="2" borderId="30" xfId="0" applyNumberFormat="1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1" fillId="2" borderId="18" xfId="0" applyFont="1" applyFill="1" applyBorder="1" applyAlignment="1"/>
    <xf numFmtId="49" fontId="1" fillId="2" borderId="1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right"/>
    </xf>
    <xf numFmtId="49" fontId="1" fillId="2" borderId="23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1" fillId="2" borderId="39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0" fontId="1" fillId="2" borderId="40" xfId="0" applyNumberFormat="1" applyFont="1" applyFill="1" applyBorder="1" applyAlignment="1">
      <alignment horizontal="center"/>
    </xf>
    <xf numFmtId="0" fontId="1" fillId="2" borderId="41" xfId="0" applyNumberFormat="1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3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right"/>
    </xf>
    <xf numFmtId="49" fontId="1" fillId="2" borderId="44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3" fontId="1" fillId="2" borderId="46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3" fontId="1" fillId="2" borderId="47" xfId="0" applyNumberFormat="1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14" fontId="1" fillId="2" borderId="23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right"/>
    </xf>
    <xf numFmtId="14" fontId="3" fillId="2" borderId="49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14" fontId="1" fillId="2" borderId="40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right"/>
    </xf>
    <xf numFmtId="49" fontId="1" fillId="2" borderId="51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center"/>
    </xf>
    <xf numFmtId="0" fontId="1" fillId="2" borderId="52" xfId="0" applyNumberFormat="1" applyFont="1" applyFill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1" fontId="1" fillId="2" borderId="48" xfId="0" applyNumberFormat="1" applyFont="1" applyFill="1" applyBorder="1" applyAlignment="1">
      <alignment horizontal="center"/>
    </xf>
    <xf numFmtId="49" fontId="1" fillId="5" borderId="38" xfId="0" applyNumberFormat="1" applyFont="1" applyFill="1" applyBorder="1" applyAlignment="1">
      <alignment horizontal="right"/>
    </xf>
    <xf numFmtId="0" fontId="1" fillId="2" borderId="54" xfId="0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/>
    </xf>
    <xf numFmtId="3" fontId="1" fillId="2" borderId="56" xfId="0" applyNumberFormat="1" applyFont="1" applyFill="1" applyBorder="1" applyAlignment="1">
      <alignment horizontal="center"/>
    </xf>
    <xf numFmtId="3" fontId="1" fillId="2" borderId="55" xfId="0" applyNumberFormat="1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49" fontId="4" fillId="2" borderId="49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3" fontId="0" fillId="2" borderId="23" xfId="0" applyNumberFormat="1" applyFont="1" applyFill="1" applyBorder="1" applyAlignment="1">
      <alignment horizontal="center"/>
    </xf>
    <xf numFmtId="3" fontId="0" fillId="2" borderId="24" xfId="0" applyNumberFormat="1" applyFont="1" applyFill="1" applyBorder="1" applyAlignment="1">
      <alignment horizontal="center"/>
    </xf>
    <xf numFmtId="3" fontId="0" fillId="2" borderId="28" xfId="0" applyNumberFormat="1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49" fontId="3" fillId="2" borderId="56" xfId="0" applyNumberFormat="1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49" fontId="1" fillId="2" borderId="60" xfId="0" applyNumberFormat="1" applyFont="1" applyFill="1" applyBorder="1" applyAlignment="1">
      <alignment horizontal="right"/>
    </xf>
    <xf numFmtId="49" fontId="1" fillId="2" borderId="61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49" fontId="1" fillId="2" borderId="62" xfId="0" applyNumberFormat="1" applyFont="1" applyFill="1" applyBorder="1" applyAlignment="1">
      <alignment horizontal="center"/>
    </xf>
    <xf numFmtId="0" fontId="1" fillId="2" borderId="63" xfId="0" applyNumberFormat="1" applyFont="1" applyFill="1" applyBorder="1" applyAlignment="1">
      <alignment horizontal="center"/>
    </xf>
    <xf numFmtId="1" fontId="1" fillId="2" borderId="64" xfId="0" applyNumberFormat="1" applyFont="1" applyFill="1" applyBorder="1" applyAlignment="1">
      <alignment horizontal="center"/>
    </xf>
    <xf numFmtId="3" fontId="1" fillId="2" borderId="62" xfId="0" applyNumberFormat="1" applyFont="1" applyFill="1" applyBorder="1" applyAlignment="1">
      <alignment horizontal="center"/>
    </xf>
    <xf numFmtId="3" fontId="1" fillId="2" borderId="64" xfId="0" applyNumberFormat="1" applyFont="1" applyFill="1" applyBorder="1" applyAlignment="1">
      <alignment horizontal="center"/>
    </xf>
    <xf numFmtId="3" fontId="1" fillId="2" borderId="65" xfId="0" applyNumberFormat="1" applyFont="1" applyFill="1" applyBorder="1" applyAlignment="1">
      <alignment horizontal="center"/>
    </xf>
    <xf numFmtId="3" fontId="1" fillId="2" borderId="66" xfId="0" applyNumberFormat="1" applyFont="1" applyFill="1" applyBorder="1" applyAlignment="1">
      <alignment horizontal="center"/>
    </xf>
    <xf numFmtId="1" fontId="1" fillId="2" borderId="66" xfId="0" applyNumberFormat="1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49" fontId="1" fillId="2" borderId="67" xfId="0" applyNumberFormat="1" applyFont="1" applyFill="1" applyBorder="1" applyAlignment="1">
      <alignment horizontal="center"/>
    </xf>
    <xf numFmtId="49" fontId="1" fillId="2" borderId="68" xfId="0" applyNumberFormat="1" applyFont="1" applyFill="1" applyBorder="1" applyAlignment="1">
      <alignment horizontal="center"/>
    </xf>
    <xf numFmtId="0" fontId="1" fillId="2" borderId="69" xfId="0" applyNumberFormat="1" applyFont="1" applyFill="1" applyBorder="1" applyAlignment="1">
      <alignment horizontal="center"/>
    </xf>
    <xf numFmtId="1" fontId="1" fillId="2" borderId="70" xfId="0" applyNumberFormat="1" applyFont="1" applyFill="1" applyBorder="1" applyAlignment="1">
      <alignment horizontal="center"/>
    </xf>
    <xf numFmtId="3" fontId="1" fillId="2" borderId="68" xfId="0" applyNumberFormat="1" applyFont="1" applyFill="1" applyBorder="1" applyAlignment="1">
      <alignment horizontal="center"/>
    </xf>
    <xf numFmtId="3" fontId="1" fillId="2" borderId="71" xfId="0" applyNumberFormat="1" applyFont="1" applyFill="1" applyBorder="1" applyAlignment="1">
      <alignment horizontal="center"/>
    </xf>
    <xf numFmtId="3" fontId="1" fillId="2" borderId="72" xfId="0" applyNumberFormat="1" applyFont="1" applyFill="1" applyBorder="1" applyAlignment="1">
      <alignment horizontal="center"/>
    </xf>
    <xf numFmtId="3" fontId="1" fillId="2" borderId="73" xfId="0" applyNumberFormat="1" applyFont="1" applyFill="1" applyBorder="1" applyAlignment="1">
      <alignment horizontal="center"/>
    </xf>
    <xf numFmtId="1" fontId="1" fillId="2" borderId="73" xfId="0" applyNumberFormat="1" applyFont="1" applyFill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49" fontId="3" fillId="2" borderId="74" xfId="0" applyNumberFormat="1" applyFont="1" applyFill="1" applyBorder="1" applyAlignment="1">
      <alignment horizontal="center"/>
    </xf>
    <xf numFmtId="49" fontId="3" fillId="2" borderId="75" xfId="0" applyNumberFormat="1" applyFont="1" applyFill="1" applyBorder="1" applyAlignment="1">
      <alignment horizontal="center"/>
    </xf>
    <xf numFmtId="49" fontId="3" fillId="2" borderId="76" xfId="0" applyNumberFormat="1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1" fontId="1" fillId="2" borderId="78" xfId="0" applyNumberFormat="1" applyFont="1" applyFill="1" applyBorder="1" applyAlignment="1">
      <alignment horizontal="center"/>
    </xf>
    <xf numFmtId="3" fontId="1" fillId="2" borderId="75" xfId="0" applyNumberFormat="1" applyFont="1" applyFill="1" applyBorder="1" applyAlignment="1">
      <alignment horizontal="center"/>
    </xf>
    <xf numFmtId="3" fontId="1" fillId="2" borderId="76" xfId="0" applyNumberFormat="1" applyFont="1" applyFill="1" applyBorder="1" applyAlignment="1">
      <alignment horizontal="center"/>
    </xf>
    <xf numFmtId="3" fontId="1" fillId="2" borderId="78" xfId="0" applyNumberFormat="1" applyFont="1" applyFill="1" applyBorder="1" applyAlignment="1">
      <alignment horizontal="center"/>
    </xf>
    <xf numFmtId="3" fontId="1" fillId="2" borderId="74" xfId="0" applyNumberFormat="1" applyFont="1" applyFill="1" applyBorder="1" applyAlignment="1">
      <alignment horizontal="center"/>
    </xf>
    <xf numFmtId="1" fontId="1" fillId="2" borderId="74" xfId="0" applyNumberFormat="1" applyFont="1" applyFill="1" applyBorder="1" applyAlignment="1">
      <alignment horizontal="center"/>
    </xf>
    <xf numFmtId="0" fontId="0" fillId="2" borderId="74" xfId="0" applyFont="1" applyFill="1" applyBorder="1" applyAlignment="1">
      <alignment horizontal="center"/>
    </xf>
    <xf numFmtId="49" fontId="1" fillId="2" borderId="79" xfId="0" applyNumberFormat="1" applyFont="1" applyFill="1" applyBorder="1" applyAlignment="1">
      <alignment horizontal="center"/>
    </xf>
    <xf numFmtId="164" fontId="1" fillId="2" borderId="79" xfId="0" applyNumberFormat="1" applyFont="1" applyFill="1" applyBorder="1" applyAlignment="1">
      <alignment horizontal="center"/>
    </xf>
    <xf numFmtId="0" fontId="1" fillId="2" borderId="79" xfId="0" applyNumberFormat="1" applyFont="1" applyFill="1" applyBorder="1" applyAlignment="1">
      <alignment horizontal="center"/>
    </xf>
    <xf numFmtId="3" fontId="1" fillId="2" borderId="79" xfId="0" applyNumberFormat="1" applyFont="1" applyFill="1" applyBorder="1" applyAlignment="1">
      <alignment horizontal="center"/>
    </xf>
    <xf numFmtId="3" fontId="1" fillId="2" borderId="80" xfId="0" applyNumberFormat="1" applyFont="1" applyFill="1" applyBorder="1" applyAlignment="1">
      <alignment horizontal="center"/>
    </xf>
    <xf numFmtId="3" fontId="1" fillId="2" borderId="81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49" fontId="1" fillId="2" borderId="82" xfId="0" applyNumberFormat="1" applyFont="1" applyFill="1" applyBorder="1" applyAlignment="1">
      <alignment horizontal="center"/>
    </xf>
    <xf numFmtId="164" fontId="1" fillId="2" borderId="82" xfId="0" applyNumberFormat="1" applyFont="1" applyFill="1" applyBorder="1" applyAlignment="1">
      <alignment horizontal="center"/>
    </xf>
    <xf numFmtId="3" fontId="1" fillId="2" borderId="82" xfId="0" applyNumberFormat="1" applyFont="1" applyFill="1" applyBorder="1" applyAlignment="1">
      <alignment horizontal="center"/>
    </xf>
    <xf numFmtId="1" fontId="1" fillId="2" borderId="82" xfId="0" applyNumberFormat="1" applyFont="1" applyFill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164" fontId="0" fillId="2" borderId="80" xfId="0" applyNumberFormat="1" applyFont="1" applyFill="1" applyBorder="1" applyAlignment="1">
      <alignment horizontal="center"/>
    </xf>
    <xf numFmtId="0" fontId="1" fillId="2" borderId="84" xfId="0" applyNumberFormat="1" applyFont="1" applyFill="1" applyBorder="1" applyAlignment="1">
      <alignment horizontal="center"/>
    </xf>
    <xf numFmtId="49" fontId="1" fillId="2" borderId="85" xfId="0" applyNumberFormat="1" applyFont="1" applyFill="1" applyBorder="1" applyAlignment="1">
      <alignment horizontal="center"/>
    </xf>
    <xf numFmtId="164" fontId="1" fillId="2" borderId="85" xfId="0" applyNumberFormat="1" applyFont="1" applyFill="1" applyBorder="1" applyAlignment="1">
      <alignment horizontal="center"/>
    </xf>
    <xf numFmtId="3" fontId="1" fillId="2" borderId="85" xfId="0" applyNumberFormat="1" applyFont="1" applyFill="1" applyBorder="1" applyAlignment="1">
      <alignment horizontal="center"/>
    </xf>
    <xf numFmtId="1" fontId="1" fillId="2" borderId="85" xfId="0" applyNumberFormat="1" applyFont="1" applyFill="1" applyBorder="1" applyAlignment="1">
      <alignment horizontal="center"/>
    </xf>
    <xf numFmtId="0" fontId="1" fillId="6" borderId="86" xfId="0" applyFont="1" applyFill="1" applyBorder="1" applyAlignment="1"/>
    <xf numFmtId="49" fontId="1" fillId="6" borderId="4" xfId="0" applyNumberFormat="1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0" fontId="0" fillId="6" borderId="87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right"/>
    </xf>
    <xf numFmtId="1" fontId="0" fillId="2" borderId="47" xfId="0" applyNumberFormat="1" applyFont="1" applyFill="1" applyBorder="1" applyAlignment="1">
      <alignment horizontal="center"/>
    </xf>
    <xf numFmtId="49" fontId="0" fillId="2" borderId="34" xfId="0" applyNumberFormat="1" applyFont="1" applyFill="1" applyBorder="1" applyAlignment="1">
      <alignment horizontal="right"/>
    </xf>
    <xf numFmtId="49" fontId="0" fillId="2" borderId="44" xfId="0" applyNumberFormat="1" applyFont="1" applyFill="1" applyBorder="1" applyAlignment="1">
      <alignment horizontal="center"/>
    </xf>
    <xf numFmtId="164" fontId="0" fillId="2" borderId="44" xfId="0" applyNumberFormat="1" applyFont="1" applyFill="1" applyBorder="1" applyAlignment="1">
      <alignment horizontal="center"/>
    </xf>
    <xf numFmtId="0" fontId="0" fillId="2" borderId="44" xfId="0" applyNumberFormat="1" applyFont="1" applyFill="1" applyBorder="1" applyAlignment="1">
      <alignment horizontal="center"/>
    </xf>
    <xf numFmtId="3" fontId="0" fillId="2" borderId="44" xfId="0" applyNumberFormat="1" applyFont="1" applyFill="1" applyBorder="1" applyAlignment="1">
      <alignment horizontal="center"/>
    </xf>
    <xf numFmtId="3" fontId="0" fillId="2" borderId="45" xfId="0" applyNumberFormat="1" applyFont="1" applyFill="1" applyBorder="1" applyAlignment="1">
      <alignment horizontal="center"/>
    </xf>
    <xf numFmtId="3" fontId="0" fillId="2" borderId="46" xfId="0" applyNumberFormat="1" applyFont="1" applyFill="1" applyBorder="1" applyAlignment="1">
      <alignment horizontal="center"/>
    </xf>
    <xf numFmtId="49" fontId="0" fillId="2" borderId="47" xfId="0" applyNumberFormat="1" applyFont="1" applyFill="1" applyBorder="1" applyAlignment="1">
      <alignment horizontal="center"/>
    </xf>
    <xf numFmtId="3" fontId="0" fillId="2" borderId="47" xfId="0" applyNumberFormat="1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49" fontId="1" fillId="2" borderId="88" xfId="0" applyNumberFormat="1" applyFont="1" applyFill="1" applyBorder="1" applyAlignment="1">
      <alignment horizontal="center"/>
    </xf>
    <xf numFmtId="0" fontId="1" fillId="2" borderId="88" xfId="0" applyNumberFormat="1" applyFont="1" applyFill="1" applyBorder="1" applyAlignment="1">
      <alignment horizontal="center"/>
    </xf>
    <xf numFmtId="0" fontId="1" fillId="2" borderId="89" xfId="0" applyNumberFormat="1" applyFont="1" applyFill="1" applyBorder="1" applyAlignment="1">
      <alignment horizontal="center"/>
    </xf>
    <xf numFmtId="0" fontId="1" fillId="2" borderId="90" xfId="0" applyNumberFormat="1" applyFont="1" applyFill="1" applyBorder="1" applyAlignment="1">
      <alignment horizontal="center"/>
    </xf>
    <xf numFmtId="0" fontId="1" fillId="2" borderId="91" xfId="0" applyFont="1" applyFill="1" applyBorder="1" applyAlignment="1">
      <alignment horizontal="center"/>
    </xf>
    <xf numFmtId="0" fontId="1" fillId="2" borderId="88" xfId="0" applyFont="1" applyFill="1" applyBorder="1" applyAlignment="1">
      <alignment horizontal="center"/>
    </xf>
    <xf numFmtId="0" fontId="1" fillId="2" borderId="91" xfId="0" applyNumberFormat="1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/>
    </xf>
    <xf numFmtId="164" fontId="0" fillId="2" borderId="79" xfId="0" applyNumberFormat="1" applyFont="1" applyFill="1" applyBorder="1" applyAlignment="1">
      <alignment horizontal="center"/>
    </xf>
    <xf numFmtId="0" fontId="0" fillId="2" borderId="79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49" fontId="1" fillId="2" borderId="92" xfId="0" applyNumberFormat="1" applyFont="1" applyFill="1" applyBorder="1" applyAlignment="1">
      <alignment horizontal="center"/>
    </xf>
    <xf numFmtId="49" fontId="1" fillId="2" borderId="73" xfId="0" applyNumberFormat="1" applyFont="1" applyFill="1" applyBorder="1" applyAlignment="1">
      <alignment horizontal="center"/>
    </xf>
    <xf numFmtId="0" fontId="1" fillId="2" borderId="93" xfId="0" applyNumberFormat="1" applyFont="1" applyFill="1" applyBorder="1" applyAlignment="1">
      <alignment horizontal="center"/>
    </xf>
    <xf numFmtId="49" fontId="1" fillId="2" borderId="94" xfId="0" applyNumberFormat="1" applyFont="1" applyFill="1" applyBorder="1" applyAlignment="1">
      <alignment horizontal="center"/>
    </xf>
    <xf numFmtId="49" fontId="3" fillId="2" borderId="61" xfId="0" applyNumberFormat="1" applyFont="1" applyFill="1" applyBorder="1" applyAlignment="1">
      <alignment horizontal="center"/>
    </xf>
    <xf numFmtId="49" fontId="3" fillId="2" borderId="92" xfId="0" applyNumberFormat="1" applyFont="1" applyFill="1" applyBorder="1" applyAlignment="1">
      <alignment horizontal="center"/>
    </xf>
    <xf numFmtId="49" fontId="4" fillId="2" borderId="62" xfId="0" applyNumberFormat="1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1" fontId="0" fillId="2" borderId="65" xfId="0" applyNumberFormat="1" applyFont="1" applyFill="1" applyBorder="1" applyAlignment="1">
      <alignment horizontal="center"/>
    </xf>
    <xf numFmtId="3" fontId="0" fillId="2" borderId="66" xfId="0" applyNumberFormat="1" applyFont="1" applyFill="1" applyBorder="1" applyAlignment="1">
      <alignment horizontal="center"/>
    </xf>
    <xf numFmtId="3" fontId="0" fillId="2" borderId="95" xfId="0" applyNumberFormat="1" applyFont="1" applyFill="1" applyBorder="1" applyAlignment="1">
      <alignment horizontal="center"/>
    </xf>
    <xf numFmtId="3" fontId="0" fillId="2" borderId="65" xfId="0" applyNumberFormat="1" applyFont="1" applyFill="1" applyBorder="1" applyAlignment="1">
      <alignment horizontal="center"/>
    </xf>
    <xf numFmtId="1" fontId="0" fillId="2" borderId="66" xfId="0" applyNumberFormat="1" applyFont="1" applyFill="1" applyBorder="1" applyAlignment="1">
      <alignment horizontal="center"/>
    </xf>
    <xf numFmtId="49" fontId="3" fillId="2" borderId="96" xfId="0" applyNumberFormat="1" applyFont="1" applyFill="1" applyBorder="1" applyAlignment="1">
      <alignment horizontal="center"/>
    </xf>
    <xf numFmtId="49" fontId="3" fillId="2" borderId="94" xfId="0" applyNumberFormat="1" applyFont="1" applyFill="1" applyBorder="1" applyAlignment="1">
      <alignment horizontal="center"/>
    </xf>
    <xf numFmtId="49" fontId="4" fillId="2" borderId="97" xfId="0" applyNumberFormat="1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1" fontId="0" fillId="2" borderId="99" xfId="0" applyNumberFormat="1" applyFont="1" applyFill="1" applyBorder="1" applyAlignment="1">
      <alignment horizontal="center"/>
    </xf>
    <xf numFmtId="3" fontId="0" fillId="2" borderId="100" xfId="0" applyNumberFormat="1" applyFont="1" applyFill="1" applyBorder="1" applyAlignment="1">
      <alignment horizontal="center"/>
    </xf>
    <xf numFmtId="3" fontId="0" fillId="2" borderId="101" xfId="0" applyNumberFormat="1" applyFont="1" applyFill="1" applyBorder="1" applyAlignment="1">
      <alignment horizontal="center"/>
    </xf>
    <xf numFmtId="3" fontId="0" fillId="2" borderId="99" xfId="0" applyNumberFormat="1" applyFont="1" applyFill="1" applyBorder="1" applyAlignment="1">
      <alignment horizontal="center"/>
    </xf>
    <xf numFmtId="1" fontId="0" fillId="2" borderId="100" xfId="0" applyNumberFormat="1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/>
    </xf>
    <xf numFmtId="49" fontId="3" fillId="2" borderId="102" xfId="0" applyNumberFormat="1" applyFont="1" applyFill="1" applyBorder="1" applyAlignment="1">
      <alignment horizontal="center"/>
    </xf>
    <xf numFmtId="49" fontId="3" fillId="2" borderId="103" xfId="0" applyNumberFormat="1" applyFont="1" applyFill="1" applyBorder="1" applyAlignment="1">
      <alignment horizontal="center"/>
    </xf>
    <xf numFmtId="1" fontId="1" fillId="2" borderId="104" xfId="0" applyNumberFormat="1" applyFont="1" applyFill="1" applyBorder="1" applyAlignment="1">
      <alignment horizontal="center"/>
    </xf>
    <xf numFmtId="3" fontId="1" fillId="2" borderId="102" xfId="0" applyNumberFormat="1" applyFont="1" applyFill="1" applyBorder="1" applyAlignment="1">
      <alignment horizontal="center"/>
    </xf>
    <xf numFmtId="3" fontId="1" fillId="2" borderId="103" xfId="0" applyNumberFormat="1" applyFont="1" applyFill="1" applyBorder="1" applyAlignment="1">
      <alignment horizontal="center"/>
    </xf>
    <xf numFmtId="3" fontId="1" fillId="2" borderId="104" xfId="0" applyNumberFormat="1" applyFont="1" applyFill="1" applyBorder="1" applyAlignment="1">
      <alignment horizontal="center"/>
    </xf>
    <xf numFmtId="1" fontId="1" fillId="2" borderId="102" xfId="0" applyNumberFormat="1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49" fontId="1" fillId="2" borderId="102" xfId="0" applyNumberFormat="1" applyFont="1" applyFill="1" applyBorder="1" applyAlignment="1">
      <alignment horizontal="center"/>
    </xf>
    <xf numFmtId="0" fontId="1" fillId="2" borderId="66" xfId="0" applyNumberFormat="1" applyFont="1" applyFill="1" applyBorder="1" applyAlignment="1">
      <alignment horizontal="center"/>
    </xf>
    <xf numFmtId="0" fontId="1" fillId="2" borderId="103" xfId="0" applyNumberFormat="1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103" xfId="0" applyFont="1" applyFill="1" applyBorder="1" applyAlignment="1">
      <alignment horizontal="center"/>
    </xf>
    <xf numFmtId="49" fontId="4" fillId="2" borderId="102" xfId="0" applyNumberFormat="1" applyFont="1" applyFill="1" applyBorder="1" applyAlignment="1">
      <alignment horizontal="center"/>
    </xf>
    <xf numFmtId="49" fontId="4" fillId="2" borderId="100" xfId="0" applyNumberFormat="1" applyFont="1" applyFill="1" applyBorder="1" applyAlignment="1">
      <alignment horizontal="center"/>
    </xf>
    <xf numFmtId="49" fontId="4" fillId="2" borderId="103" xfId="0" applyNumberFormat="1" applyFont="1" applyFill="1" applyBorder="1" applyAlignment="1">
      <alignment horizontal="center"/>
    </xf>
    <xf numFmtId="3" fontId="0" fillId="2" borderId="103" xfId="0" applyNumberFormat="1" applyFont="1" applyFill="1" applyBorder="1" applyAlignment="1">
      <alignment horizontal="center"/>
    </xf>
    <xf numFmtId="3" fontId="0" fillId="2" borderId="104" xfId="0" applyNumberFormat="1" applyFont="1" applyFill="1" applyBorder="1" applyAlignment="1">
      <alignment horizontal="center"/>
    </xf>
    <xf numFmtId="49" fontId="1" fillId="2" borderId="81" xfId="0" applyNumberFormat="1" applyFont="1" applyFill="1" applyBorder="1" applyAlignment="1">
      <alignment horizontal="center"/>
    </xf>
    <xf numFmtId="164" fontId="1" fillId="2" borderId="84" xfId="0" applyNumberFormat="1" applyFont="1" applyFill="1" applyBorder="1" applyAlignment="1">
      <alignment horizontal="center"/>
    </xf>
    <xf numFmtId="49" fontId="0" fillId="2" borderId="82" xfId="0" applyNumberFormat="1" applyFont="1" applyFill="1" applyBorder="1" applyAlignment="1">
      <alignment horizontal="center"/>
    </xf>
    <xf numFmtId="164" fontId="0" fillId="2" borderId="82" xfId="0" applyNumberFormat="1" applyFont="1" applyFill="1" applyBorder="1" applyAlignment="1">
      <alignment horizontal="center"/>
    </xf>
    <xf numFmtId="0" fontId="0" fillId="2" borderId="82" xfId="0" applyFont="1" applyFill="1" applyBorder="1" applyAlignment="1">
      <alignment horizontal="center"/>
    </xf>
    <xf numFmtId="1" fontId="0" fillId="2" borderId="82" xfId="0" applyNumberFormat="1" applyFont="1" applyFill="1" applyBorder="1" applyAlignment="1">
      <alignment horizontal="center"/>
    </xf>
    <xf numFmtId="3" fontId="0" fillId="2" borderId="82" xfId="0" applyNumberFormat="1" applyFont="1" applyFill="1" applyBorder="1" applyAlignment="1">
      <alignment horizontal="center"/>
    </xf>
    <xf numFmtId="3" fontId="0" fillId="2" borderId="83" xfId="0" applyNumberFormat="1" applyFont="1" applyFill="1" applyBorder="1" applyAlignment="1">
      <alignment horizontal="center"/>
    </xf>
    <xf numFmtId="3" fontId="1" fillId="2" borderId="84" xfId="0" applyNumberFormat="1" applyFont="1" applyFill="1" applyBorder="1" applyAlignment="1">
      <alignment horizontal="center"/>
    </xf>
    <xf numFmtId="164" fontId="0" fillId="2" borderId="47" xfId="0" applyNumberFormat="1" applyFont="1" applyFill="1" applyBorder="1" applyAlignment="1">
      <alignment horizontal="center"/>
    </xf>
    <xf numFmtId="0" fontId="0" fillId="2" borderId="48" xfId="0" applyFont="1" applyFill="1" applyBorder="1" applyAlignment="1"/>
    <xf numFmtId="1" fontId="0" fillId="2" borderId="18" xfId="0" applyNumberFormat="1" applyFont="1" applyFill="1" applyBorder="1" applyAlignment="1">
      <alignment horizontal="center"/>
    </xf>
    <xf numFmtId="0" fontId="1" fillId="7" borderId="18" xfId="0" applyFont="1" applyFill="1" applyBorder="1" applyAlignment="1"/>
    <xf numFmtId="49" fontId="1" fillId="7" borderId="18" xfId="0" applyNumberFormat="1" applyFont="1" applyFill="1" applyBorder="1" applyAlignment="1">
      <alignment horizontal="center"/>
    </xf>
    <xf numFmtId="164" fontId="1" fillId="7" borderId="18" xfId="0" applyNumberFormat="1" applyFont="1" applyFill="1" applyBorder="1" applyAlignment="1">
      <alignment horizontal="center"/>
    </xf>
    <xf numFmtId="3" fontId="1" fillId="7" borderId="18" xfId="0" applyNumberFormat="1" applyFont="1" applyFill="1" applyBorder="1" applyAlignment="1">
      <alignment horizontal="center"/>
    </xf>
    <xf numFmtId="1" fontId="1" fillId="7" borderId="18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3" fontId="0" fillId="2" borderId="56" xfId="0" applyNumberFormat="1" applyFont="1" applyFill="1" applyBorder="1" applyAlignment="1">
      <alignment horizontal="center"/>
    </xf>
    <xf numFmtId="3" fontId="0" fillId="2" borderId="55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  <xf numFmtId="0" fontId="1" fillId="2" borderId="59" xfId="0" applyNumberFormat="1" applyFont="1" applyFill="1" applyBorder="1" applyAlignment="1">
      <alignment horizontal="center"/>
    </xf>
    <xf numFmtId="49" fontId="0" fillId="2" borderId="81" xfId="0" applyNumberFormat="1" applyFont="1" applyFill="1" applyBorder="1" applyAlignment="1">
      <alignment horizontal="center"/>
    </xf>
    <xf numFmtId="164" fontId="1" fillId="2" borderId="81" xfId="0" applyNumberFormat="1" applyFont="1" applyFill="1" applyBorder="1" applyAlignment="1">
      <alignment horizontal="center"/>
    </xf>
    <xf numFmtId="0" fontId="1" fillId="2" borderId="81" xfId="0" applyNumberFormat="1" applyFont="1" applyFill="1" applyBorder="1" applyAlignment="1">
      <alignment horizontal="center"/>
    </xf>
    <xf numFmtId="49" fontId="0" fillId="2" borderId="48" xfId="0" applyNumberFormat="1" applyFont="1" applyFill="1" applyBorder="1" applyAlignment="1">
      <alignment horizontal="center"/>
    </xf>
    <xf numFmtId="164" fontId="0" fillId="2" borderId="81" xfId="0" applyNumberFormat="1" applyFont="1" applyFill="1" applyBorder="1" applyAlignment="1">
      <alignment horizontal="center"/>
    </xf>
    <xf numFmtId="0" fontId="0" fillId="2" borderId="81" xfId="0" applyNumberFormat="1" applyFont="1" applyFill="1" applyBorder="1" applyAlignment="1">
      <alignment horizontal="center"/>
    </xf>
    <xf numFmtId="3" fontId="0" fillId="2" borderId="81" xfId="0" applyNumberFormat="1" applyFont="1" applyFill="1" applyBorder="1" applyAlignment="1">
      <alignment horizontal="center"/>
    </xf>
    <xf numFmtId="3" fontId="0" fillId="2" borderId="48" xfId="0" applyNumberFormat="1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49" fontId="0" fillId="8" borderId="23" xfId="0" applyNumberFormat="1" applyFont="1" applyFill="1" applyBorder="1" applyAlignment="1">
      <alignment horizontal="left"/>
    </xf>
    <xf numFmtId="164" fontId="1" fillId="8" borderId="23" xfId="0" applyNumberFormat="1" applyFont="1" applyFill="1" applyBorder="1" applyAlignment="1">
      <alignment horizontal="center"/>
    </xf>
    <xf numFmtId="49" fontId="1" fillId="8" borderId="56" xfId="0" applyNumberFormat="1" applyFont="1" applyFill="1" applyBorder="1" applyAlignment="1">
      <alignment horizontal="center"/>
    </xf>
    <xf numFmtId="3" fontId="1" fillId="2" borderId="10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106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/>
    <xf numFmtId="49" fontId="0" fillId="2" borderId="38" xfId="0" applyNumberFormat="1" applyFont="1" applyFill="1" applyBorder="1" applyAlignment="1">
      <alignment horizontal="right"/>
    </xf>
    <xf numFmtId="165" fontId="0" fillId="2" borderId="50" xfId="0" applyNumberFormat="1" applyFont="1" applyFill="1" applyBorder="1" applyAlignment="1">
      <alignment horizontal="right"/>
    </xf>
    <xf numFmtId="49" fontId="0" fillId="5" borderId="38" xfId="0" applyNumberFormat="1" applyFont="1" applyFill="1" applyBorder="1" applyAlignment="1">
      <alignment horizontal="right"/>
    </xf>
    <xf numFmtId="166" fontId="0" fillId="2" borderId="50" xfId="0" applyNumberFormat="1" applyFont="1" applyFill="1" applyBorder="1" applyAlignment="1">
      <alignment horizontal="right"/>
    </xf>
    <xf numFmtId="49" fontId="0" fillId="2" borderId="46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0" fontId="1" fillId="2" borderId="46" xfId="0" applyNumberFormat="1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49" fontId="0" fillId="2" borderId="83" xfId="0" applyNumberFormat="1" applyFont="1" applyFill="1" applyBorder="1" applyAlignment="1">
      <alignment horizontal="center"/>
    </xf>
    <xf numFmtId="164" fontId="1" fillId="2" borderId="83" xfId="0" applyNumberFormat="1" applyFont="1" applyFill="1" applyBorder="1" applyAlignment="1">
      <alignment horizontal="center"/>
    </xf>
    <xf numFmtId="49" fontId="1" fillId="2" borderId="83" xfId="0" applyNumberFormat="1" applyFont="1" applyFill="1" applyBorder="1" applyAlignment="1">
      <alignment horizontal="center"/>
    </xf>
    <xf numFmtId="3" fontId="1" fillId="2" borderId="83" xfId="0" applyNumberFormat="1" applyFont="1" applyFill="1" applyBorder="1" applyAlignment="1">
      <alignment horizontal="center"/>
    </xf>
    <xf numFmtId="1" fontId="1" fillId="2" borderId="83" xfId="0" applyNumberFormat="1" applyFont="1" applyFill="1" applyBorder="1" applyAlignment="1">
      <alignment horizontal="center"/>
    </xf>
    <xf numFmtId="49" fontId="1" fillId="9" borderId="18" xfId="0" applyNumberFormat="1" applyFont="1" applyFill="1" applyBorder="1" applyAlignment="1"/>
    <xf numFmtId="49" fontId="0" fillId="9" borderId="18" xfId="0" applyNumberFormat="1" applyFont="1" applyFill="1" applyBorder="1" applyAlignment="1">
      <alignment horizontal="center"/>
    </xf>
    <xf numFmtId="164" fontId="1" fillId="9" borderId="18" xfId="0" applyNumberFormat="1" applyFont="1" applyFill="1" applyBorder="1" applyAlignment="1">
      <alignment horizontal="center"/>
    </xf>
    <xf numFmtId="49" fontId="1" fillId="9" borderId="18" xfId="0" applyNumberFormat="1" applyFont="1" applyFill="1" applyBorder="1" applyAlignment="1">
      <alignment horizontal="center"/>
    </xf>
    <xf numFmtId="3" fontId="1" fillId="9" borderId="18" xfId="0" applyNumberFormat="1" applyFont="1" applyFill="1" applyBorder="1" applyAlignment="1">
      <alignment horizontal="center"/>
    </xf>
    <xf numFmtId="1" fontId="1" fillId="9" borderId="18" xfId="0" applyNumberFormat="1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3" fontId="1" fillId="2" borderId="107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3" fontId="1" fillId="2" borderId="108" xfId="0" applyNumberFormat="1" applyFont="1" applyFill="1" applyBorder="1" applyAlignment="1">
      <alignment horizontal="center"/>
    </xf>
    <xf numFmtId="3" fontId="1" fillId="2" borderId="109" xfId="0" applyNumberFormat="1" applyFont="1" applyFill="1" applyBorder="1" applyAlignment="1">
      <alignment horizontal="center"/>
    </xf>
    <xf numFmtId="49" fontId="1" fillId="2" borderId="110" xfId="0" applyNumberFormat="1" applyFont="1" applyFill="1" applyBorder="1" applyAlignment="1">
      <alignment horizontal="center"/>
    </xf>
    <xf numFmtId="3" fontId="1" fillId="2" borderId="111" xfId="0" applyNumberFormat="1" applyFont="1" applyFill="1" applyBorder="1" applyAlignment="1">
      <alignment horizontal="center"/>
    </xf>
    <xf numFmtId="1" fontId="1" fillId="2" borderId="109" xfId="0" applyNumberFormat="1" applyFont="1" applyFill="1" applyBorder="1" applyAlignment="1">
      <alignment horizontal="center"/>
    </xf>
    <xf numFmtId="1" fontId="1" fillId="2" borderId="111" xfId="0" applyNumberFormat="1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49" fontId="2" fillId="2" borderId="110" xfId="0" applyNumberFormat="1" applyFont="1" applyFill="1" applyBorder="1" applyAlignment="1">
      <alignment horizontal="center"/>
    </xf>
    <xf numFmtId="0" fontId="0" fillId="2" borderId="111" xfId="0" applyFont="1" applyFill="1" applyBorder="1" applyAlignment="1">
      <alignment horizontal="center"/>
    </xf>
    <xf numFmtId="49" fontId="1" fillId="2" borderId="107" xfId="0" applyNumberFormat="1" applyFont="1" applyFill="1" applyBorder="1" applyAlignment="1">
      <alignment horizontal="center"/>
    </xf>
    <xf numFmtId="49" fontId="1" fillId="2" borderId="112" xfId="0" applyNumberFormat="1" applyFont="1" applyFill="1" applyBorder="1" applyAlignment="1">
      <alignment horizontal="center"/>
    </xf>
    <xf numFmtId="1" fontId="1" fillId="2" borderId="113" xfId="0" applyNumberFormat="1" applyFont="1" applyFill="1" applyBorder="1" applyAlignment="1">
      <alignment horizontal="center"/>
    </xf>
    <xf numFmtId="49" fontId="1" fillId="2" borderId="89" xfId="0" applyNumberFormat="1" applyFont="1" applyFill="1" applyBorder="1" applyAlignment="1">
      <alignment horizontal="center"/>
    </xf>
    <xf numFmtId="49" fontId="1" fillId="2" borderId="114" xfId="0" applyNumberFormat="1" applyFont="1" applyFill="1" applyBorder="1" applyAlignment="1">
      <alignment horizontal="center"/>
    </xf>
    <xf numFmtId="49" fontId="1" fillId="2" borderId="115" xfId="0" applyNumberFormat="1" applyFont="1" applyFill="1" applyBorder="1" applyAlignment="1">
      <alignment horizontal="center"/>
    </xf>
    <xf numFmtId="49" fontId="1" fillId="2" borderId="116" xfId="0" applyNumberFormat="1" applyFont="1" applyFill="1" applyBorder="1" applyAlignment="1">
      <alignment horizontal="center"/>
    </xf>
    <xf numFmtId="49" fontId="1" fillId="2" borderId="91" xfId="0" applyNumberFormat="1" applyFont="1" applyFill="1" applyBorder="1" applyAlignment="1">
      <alignment horizontal="center"/>
    </xf>
    <xf numFmtId="49" fontId="1" fillId="2" borderId="117" xfId="0" applyNumberFormat="1" applyFont="1" applyFill="1" applyBorder="1" applyAlignment="1">
      <alignment horizontal="center"/>
    </xf>
    <xf numFmtId="49" fontId="1" fillId="5" borderId="47" xfId="0" applyNumberFormat="1" applyFont="1" applyFill="1" applyBorder="1" applyAlignment="1">
      <alignment horizontal="center"/>
    </xf>
    <xf numFmtId="49" fontId="1" fillId="2" borderId="118" xfId="0" applyNumberFormat="1" applyFont="1" applyFill="1" applyBorder="1" applyAlignment="1">
      <alignment horizontal="center"/>
    </xf>
    <xf numFmtId="3" fontId="1" fillId="2" borderId="119" xfId="0" applyNumberFormat="1" applyFont="1" applyFill="1" applyBorder="1" applyAlignment="1">
      <alignment horizontal="center"/>
    </xf>
    <xf numFmtId="49" fontId="1" fillId="6" borderId="120" xfId="0" applyNumberFormat="1" applyFont="1" applyFill="1" applyBorder="1" applyAlignment="1">
      <alignment horizontal="center"/>
    </xf>
    <xf numFmtId="167" fontId="1" fillId="10" borderId="47" xfId="0" applyNumberFormat="1" applyFont="1" applyFill="1" applyBorder="1" applyAlignment="1">
      <alignment horizontal="center"/>
    </xf>
    <xf numFmtId="167" fontId="1" fillId="10" borderId="118" xfId="0" applyNumberFormat="1" applyFont="1" applyFill="1" applyBorder="1" applyAlignment="1">
      <alignment horizontal="center"/>
    </xf>
    <xf numFmtId="168" fontId="1" fillId="2" borderId="121" xfId="0" applyNumberFormat="1" applyFont="1" applyFill="1" applyBorder="1" applyAlignment="1">
      <alignment horizontal="center"/>
    </xf>
    <xf numFmtId="168" fontId="1" fillId="2" borderId="118" xfId="0" applyNumberFormat="1" applyFont="1" applyFill="1" applyBorder="1" applyAlignment="1">
      <alignment horizontal="center"/>
    </xf>
    <xf numFmtId="168" fontId="1" fillId="2" borderId="47" xfId="0" applyNumberFormat="1" applyFont="1" applyFill="1" applyBorder="1" applyAlignment="1">
      <alignment horizontal="center"/>
    </xf>
    <xf numFmtId="49" fontId="1" fillId="11" borderId="18" xfId="0" applyNumberFormat="1" applyFont="1" applyFill="1" applyBorder="1" applyAlignment="1">
      <alignment horizontal="right"/>
    </xf>
    <xf numFmtId="49" fontId="1" fillId="2" borderId="122" xfId="0" applyNumberFormat="1" applyFont="1" applyFill="1" applyBorder="1" applyAlignment="1">
      <alignment horizontal="center"/>
    </xf>
    <xf numFmtId="3" fontId="1" fillId="2" borderId="123" xfId="0" applyNumberFormat="1" applyFont="1" applyFill="1" applyBorder="1" applyAlignment="1">
      <alignment horizontal="center"/>
    </xf>
    <xf numFmtId="1" fontId="1" fillId="2" borderId="124" xfId="0" applyNumberFormat="1" applyFont="1" applyFill="1" applyBorder="1" applyAlignment="1">
      <alignment horizontal="center"/>
    </xf>
    <xf numFmtId="3" fontId="1" fillId="2" borderId="122" xfId="0" applyNumberFormat="1" applyFont="1" applyFill="1" applyBorder="1" applyAlignment="1">
      <alignment horizontal="center"/>
    </xf>
    <xf numFmtId="3" fontId="1" fillId="2" borderId="124" xfId="0" applyNumberFormat="1" applyFont="1" applyFill="1" applyBorder="1" applyAlignment="1">
      <alignment horizontal="center"/>
    </xf>
    <xf numFmtId="164" fontId="1" fillId="2" borderId="80" xfId="0" applyNumberFormat="1" applyFont="1" applyFill="1" applyBorder="1" applyAlignment="1">
      <alignment horizontal="center"/>
    </xf>
    <xf numFmtId="3" fontId="1" fillId="2" borderId="125" xfId="0" applyNumberFormat="1" applyFont="1" applyFill="1" applyBorder="1" applyAlignment="1">
      <alignment horizontal="center"/>
    </xf>
    <xf numFmtId="49" fontId="0" fillId="5" borderId="47" xfId="0" applyNumberFormat="1" applyFont="1" applyFill="1" applyBorder="1" applyAlignment="1">
      <alignment horizontal="center"/>
    </xf>
    <xf numFmtId="49" fontId="0" fillId="2" borderId="118" xfId="0" applyNumberFormat="1" applyFont="1" applyFill="1" applyBorder="1" applyAlignment="1">
      <alignment horizontal="center"/>
    </xf>
    <xf numFmtId="3" fontId="0" fillId="2" borderId="119" xfId="0" applyNumberFormat="1" applyFont="1" applyFill="1" applyBorder="1" applyAlignment="1">
      <alignment horizontal="center"/>
    </xf>
    <xf numFmtId="49" fontId="0" fillId="6" borderId="121" xfId="0" applyNumberFormat="1" applyFont="1" applyFill="1" applyBorder="1" applyAlignment="1">
      <alignment horizontal="center"/>
    </xf>
    <xf numFmtId="49" fontId="0" fillId="10" borderId="47" xfId="0" applyNumberFormat="1" applyFont="1" applyFill="1" applyBorder="1" applyAlignment="1">
      <alignment horizontal="center"/>
    </xf>
    <xf numFmtId="49" fontId="0" fillId="10" borderId="118" xfId="0" applyNumberFormat="1" applyFont="1" applyFill="1" applyBorder="1" applyAlignment="1">
      <alignment horizontal="center"/>
    </xf>
    <xf numFmtId="49" fontId="0" fillId="2" borderId="121" xfId="0" applyNumberFormat="1" applyFont="1" applyFill="1" applyBorder="1" applyAlignment="1">
      <alignment horizontal="center"/>
    </xf>
    <xf numFmtId="1" fontId="0" fillId="2" borderId="48" xfId="0" applyNumberFormat="1" applyFont="1" applyFill="1" applyBorder="1" applyAlignment="1">
      <alignment horizontal="center"/>
    </xf>
    <xf numFmtId="49" fontId="1" fillId="2" borderId="126" xfId="0" applyNumberFormat="1" applyFont="1" applyFill="1" applyBorder="1" applyAlignment="1">
      <alignment horizontal="center"/>
    </xf>
    <xf numFmtId="3" fontId="1" fillId="2" borderId="127" xfId="0" applyNumberFormat="1" applyFont="1" applyFill="1" applyBorder="1" applyAlignment="1">
      <alignment horizontal="center"/>
    </xf>
    <xf numFmtId="1" fontId="1" fillId="2" borderId="128" xfId="0" applyNumberFormat="1" applyFont="1" applyFill="1" applyBorder="1" applyAlignment="1">
      <alignment horizontal="center"/>
    </xf>
    <xf numFmtId="3" fontId="1" fillId="2" borderId="126" xfId="0" applyNumberFormat="1" applyFont="1" applyFill="1" applyBorder="1" applyAlignment="1">
      <alignment horizontal="center"/>
    </xf>
    <xf numFmtId="3" fontId="1" fillId="2" borderId="128" xfId="0" applyNumberFormat="1" applyFont="1" applyFill="1" applyBorder="1" applyAlignment="1">
      <alignment horizontal="center"/>
    </xf>
    <xf numFmtId="49" fontId="1" fillId="2" borderId="46" xfId="0" applyNumberFormat="1" applyFont="1" applyFill="1" applyBorder="1" applyAlignment="1">
      <alignment horizontal="center"/>
    </xf>
    <xf numFmtId="1" fontId="1" fillId="2" borderId="46" xfId="0" applyNumberFormat="1" applyFont="1" applyFill="1" applyBorder="1" applyAlignment="1">
      <alignment horizontal="center"/>
    </xf>
    <xf numFmtId="49" fontId="1" fillId="5" borderId="48" xfId="0" applyNumberFormat="1" applyFont="1" applyFill="1" applyBorder="1" applyAlignment="1">
      <alignment horizontal="center"/>
    </xf>
    <xf numFmtId="49" fontId="1" fillId="2" borderId="129" xfId="0" applyNumberFormat="1" applyFont="1" applyFill="1" applyBorder="1" applyAlignment="1">
      <alignment horizontal="center"/>
    </xf>
    <xf numFmtId="3" fontId="1" fillId="2" borderId="130" xfId="0" applyNumberFormat="1" applyFont="1" applyFill="1" applyBorder="1" applyAlignment="1">
      <alignment horizontal="center"/>
    </xf>
    <xf numFmtId="49" fontId="1" fillId="10" borderId="48" xfId="0" applyNumberFormat="1" applyFont="1" applyFill="1" applyBorder="1" applyAlignment="1">
      <alignment horizontal="center"/>
    </xf>
    <xf numFmtId="49" fontId="1" fillId="10" borderId="129" xfId="0" applyNumberFormat="1" applyFont="1" applyFill="1" applyBorder="1" applyAlignment="1">
      <alignment horizontal="center"/>
    </xf>
    <xf numFmtId="49" fontId="1" fillId="2" borderId="120" xfId="0" applyNumberFormat="1" applyFont="1" applyFill="1" applyBorder="1" applyAlignment="1">
      <alignment horizontal="center"/>
    </xf>
    <xf numFmtId="49" fontId="1" fillId="12" borderId="34" xfId="0" applyNumberFormat="1" applyFont="1" applyFill="1" applyBorder="1" applyAlignment="1">
      <alignment horizontal="right"/>
    </xf>
    <xf numFmtId="49" fontId="1" fillId="12" borderId="79" xfId="0" applyNumberFormat="1" applyFont="1" applyFill="1" applyBorder="1" applyAlignment="1">
      <alignment horizontal="center"/>
    </xf>
    <xf numFmtId="164" fontId="1" fillId="12" borderId="79" xfId="0" applyNumberFormat="1" applyFont="1" applyFill="1" applyBorder="1" applyAlignment="1">
      <alignment horizontal="center"/>
    </xf>
    <xf numFmtId="164" fontId="1" fillId="12" borderId="80" xfId="0" applyNumberFormat="1" applyFont="1" applyFill="1" applyBorder="1" applyAlignment="1">
      <alignment horizontal="center"/>
    </xf>
    <xf numFmtId="3" fontId="1" fillId="12" borderId="125" xfId="0" applyNumberFormat="1" applyFont="1" applyFill="1" applyBorder="1" applyAlignment="1">
      <alignment horizontal="center"/>
    </xf>
    <xf numFmtId="3" fontId="1" fillId="12" borderId="84" xfId="0" applyNumberFormat="1" applyFont="1" applyFill="1" applyBorder="1" applyAlignment="1">
      <alignment horizontal="center"/>
    </xf>
    <xf numFmtId="3" fontId="1" fillId="12" borderId="79" xfId="0" applyNumberFormat="1" applyFont="1" applyFill="1" applyBorder="1" applyAlignment="1">
      <alignment horizontal="center"/>
    </xf>
    <xf numFmtId="3" fontId="1" fillId="12" borderId="80" xfId="0" applyNumberFormat="1" applyFont="1" applyFill="1" applyBorder="1" applyAlignment="1">
      <alignment horizontal="center"/>
    </xf>
    <xf numFmtId="49" fontId="1" fillId="6" borderId="121" xfId="0" applyNumberFormat="1" applyFont="1" applyFill="1" applyBorder="1" applyAlignment="1">
      <alignment horizontal="center"/>
    </xf>
    <xf numFmtId="49" fontId="1" fillId="10" borderId="47" xfId="0" applyNumberFormat="1" applyFont="1" applyFill="1" applyBorder="1" applyAlignment="1">
      <alignment horizontal="center"/>
    </xf>
    <xf numFmtId="49" fontId="1" fillId="10" borderId="118" xfId="0" applyNumberFormat="1" applyFont="1" applyFill="1" applyBorder="1" applyAlignment="1">
      <alignment horizontal="center"/>
    </xf>
    <xf numFmtId="49" fontId="1" fillId="2" borderId="121" xfId="0" applyNumberFormat="1" applyFont="1" applyFill="1" applyBorder="1" applyAlignment="1">
      <alignment horizontal="center"/>
    </xf>
    <xf numFmtId="49" fontId="1" fillId="2" borderId="83" xfId="0" applyNumberFormat="1" applyFont="1" applyFill="1" applyBorder="1" applyAlignment="1">
      <alignment horizontal="right"/>
    </xf>
    <xf numFmtId="49" fontId="1" fillId="13" borderId="131" xfId="0" applyNumberFormat="1" applyFont="1" applyFill="1" applyBorder="1" applyAlignment="1">
      <alignment horizontal="right"/>
    </xf>
    <xf numFmtId="49" fontId="1" fillId="13" borderId="132" xfId="0" applyNumberFormat="1" applyFont="1" applyFill="1" applyBorder="1" applyAlignment="1">
      <alignment horizontal="center"/>
    </xf>
    <xf numFmtId="164" fontId="1" fillId="13" borderId="132" xfId="0" applyNumberFormat="1" applyFont="1" applyFill="1" applyBorder="1" applyAlignment="1">
      <alignment horizontal="center"/>
    </xf>
    <xf numFmtId="3" fontId="1" fillId="13" borderId="132" xfId="0" applyNumberFormat="1" applyFont="1" applyFill="1" applyBorder="1" applyAlignment="1">
      <alignment horizontal="center"/>
    </xf>
    <xf numFmtId="1" fontId="1" fillId="13" borderId="132" xfId="0" applyNumberFormat="1" applyFont="1" applyFill="1" applyBorder="1" applyAlignment="1">
      <alignment horizontal="center"/>
    </xf>
    <xf numFmtId="1" fontId="1" fillId="13" borderId="133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right"/>
    </xf>
    <xf numFmtId="3" fontId="1" fillId="2" borderId="134" xfId="0" applyNumberFormat="1" applyFont="1" applyFill="1" applyBorder="1" applyAlignment="1">
      <alignment horizontal="center"/>
    </xf>
    <xf numFmtId="3" fontId="1" fillId="2" borderId="135" xfId="0" applyNumberFormat="1" applyFont="1" applyFill="1" applyBorder="1" applyAlignment="1">
      <alignment horizontal="center"/>
    </xf>
    <xf numFmtId="1" fontId="1" fillId="2" borderId="135" xfId="0" applyNumberFormat="1" applyFont="1" applyFill="1" applyBorder="1" applyAlignment="1">
      <alignment horizontal="center"/>
    </xf>
    <xf numFmtId="168" fontId="1" fillId="10" borderId="47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right"/>
    </xf>
    <xf numFmtId="49" fontId="1" fillId="6" borderId="18" xfId="0" applyNumberFormat="1" applyFont="1" applyFill="1" applyBorder="1" applyAlignment="1">
      <alignment horizontal="right"/>
    </xf>
    <xf numFmtId="49" fontId="1" fillId="10" borderId="1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BDC0BF"/>
      <rgbColor rgb="FFBDC0BF"/>
      <rgbColor rgb="FFFEFB00"/>
      <rgbColor rgb="FF515151"/>
      <rgbColor rgb="FFFF2600"/>
      <rgbColor rgb="FF00F900"/>
      <rgbColor rgb="FFC0C0C0"/>
      <rgbColor rgb="FFFF40FF"/>
      <rgbColor rgb="FFFF9300"/>
      <rgbColor rgb="FFD5D5D5"/>
      <rgbColor rgb="FF00FCFF"/>
      <rgbColor rgb="FFA5A5A5"/>
      <rgbColor rgb="FF3F3F3F"/>
      <rgbColor rgb="FFDBDBD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94"/>
  <sheetViews>
    <sheetView showGridLines="0" tabSelected="1" workbookViewId="0">
      <pane ySplit="5" topLeftCell="A6" activePane="bottomLeft" state="frozen"/>
      <selection pane="bottomLeft"/>
    </sheetView>
  </sheetViews>
  <sheetFormatPr defaultColWidth="8.88671875" defaultRowHeight="15" customHeight="1" x14ac:dyDescent="0.3"/>
  <cols>
    <col min="1" max="1" width="31.21875" style="1" customWidth="1"/>
    <col min="2" max="2" width="16.44140625" style="1" customWidth="1"/>
    <col min="3" max="3" width="8.88671875" style="1" customWidth="1"/>
    <col min="4" max="45" width="7.44140625" style="1" customWidth="1"/>
    <col min="46" max="46" width="8.88671875" style="1" customWidth="1"/>
    <col min="47" max="16384" width="8.88671875" style="1"/>
  </cols>
  <sheetData>
    <row r="1" spans="1:45" ht="13.95" customHeight="1" x14ac:dyDescent="0.35">
      <c r="A1" s="2" t="s">
        <v>0</v>
      </c>
      <c r="B1" s="3"/>
      <c r="C1" s="4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5"/>
      <c r="Q1" s="5"/>
      <c r="R1" s="5"/>
      <c r="S1" s="7"/>
      <c r="T1" s="5"/>
      <c r="U1" s="5"/>
      <c r="V1" s="5"/>
      <c r="W1" s="5"/>
      <c r="X1" s="5"/>
      <c r="Y1" s="7"/>
      <c r="Z1" s="5"/>
      <c r="AA1" s="5"/>
      <c r="AB1" s="5"/>
      <c r="AC1" s="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/>
      <c r="AR1" s="10"/>
      <c r="AS1" s="10"/>
    </row>
    <row r="2" spans="1:45" ht="13.95" customHeight="1" x14ac:dyDescent="0.35">
      <c r="A2" s="11" t="s">
        <v>1</v>
      </c>
      <c r="B2" s="12"/>
      <c r="C2" s="13"/>
      <c r="D2" s="12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6"/>
      <c r="T2" s="14"/>
      <c r="U2" s="14"/>
      <c r="V2" s="14"/>
      <c r="W2" s="14"/>
      <c r="X2" s="14"/>
      <c r="Y2" s="16"/>
      <c r="Z2" s="14"/>
      <c r="AA2" s="14"/>
      <c r="AB2" s="14"/>
      <c r="AC2" s="16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7"/>
      <c r="AQ2" s="18"/>
      <c r="AR2" s="19"/>
      <c r="AS2" s="19"/>
    </row>
    <row r="3" spans="1:45" ht="15.45" customHeight="1" x14ac:dyDescent="0.35">
      <c r="A3" s="11" t="s">
        <v>2</v>
      </c>
      <c r="B3" s="12"/>
      <c r="C3" s="13"/>
      <c r="D3" s="12"/>
      <c r="E3" s="20"/>
      <c r="F3" s="14"/>
      <c r="G3" s="15"/>
      <c r="H3" s="15"/>
      <c r="I3" s="15"/>
      <c r="J3" s="15"/>
      <c r="K3" s="21"/>
      <c r="L3" s="15"/>
      <c r="M3" s="15"/>
      <c r="N3" s="15"/>
      <c r="O3" s="15"/>
      <c r="P3" s="14"/>
      <c r="Q3" s="14"/>
      <c r="R3" s="14"/>
      <c r="S3" s="16"/>
      <c r="T3" s="14"/>
      <c r="U3" s="14"/>
      <c r="V3" s="14"/>
      <c r="W3" s="14"/>
      <c r="X3" s="14"/>
      <c r="Y3" s="16"/>
      <c r="Z3" s="14"/>
      <c r="AA3" s="14"/>
      <c r="AB3" s="14"/>
      <c r="AC3" s="1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7"/>
      <c r="AQ3" s="18"/>
      <c r="AR3" s="19"/>
      <c r="AS3" s="19"/>
    </row>
    <row r="4" spans="1:45" ht="16.95" customHeight="1" x14ac:dyDescent="0.35">
      <c r="A4" s="22"/>
      <c r="B4" s="23"/>
      <c r="C4" s="23" t="s">
        <v>3</v>
      </c>
      <c r="D4" s="24" t="s">
        <v>4</v>
      </c>
      <c r="E4" s="25" t="s">
        <v>5</v>
      </c>
      <c r="F4" s="26"/>
      <c r="G4" s="27"/>
      <c r="H4" s="27"/>
      <c r="I4" s="27"/>
      <c r="J4" s="28"/>
      <c r="K4" s="29" t="s">
        <v>6</v>
      </c>
      <c r="L4" s="30"/>
      <c r="M4" s="31"/>
      <c r="N4" s="32" t="s">
        <v>7</v>
      </c>
      <c r="O4" s="33"/>
      <c r="P4" s="34"/>
      <c r="Q4" s="34"/>
      <c r="R4" s="35"/>
      <c r="S4" s="32" t="s">
        <v>7</v>
      </c>
      <c r="T4" s="36"/>
      <c r="U4" s="34"/>
      <c r="V4" s="34"/>
      <c r="W4" s="34"/>
      <c r="X4" s="35"/>
      <c r="Y4" s="32" t="s">
        <v>7</v>
      </c>
      <c r="Z4" s="36"/>
      <c r="AA4" s="34"/>
      <c r="AB4" s="35"/>
      <c r="AC4" s="32" t="s">
        <v>7</v>
      </c>
      <c r="AD4" s="36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5"/>
      <c r="AP4" s="37"/>
      <c r="AQ4" s="38" t="s">
        <v>8</v>
      </c>
      <c r="AR4" s="32" t="s">
        <v>7</v>
      </c>
      <c r="AS4" s="39"/>
    </row>
    <row r="5" spans="1:45" ht="16.05" customHeight="1" x14ac:dyDescent="0.3">
      <c r="A5" s="40" t="s">
        <v>9</v>
      </c>
      <c r="B5" s="41" t="s">
        <v>10</v>
      </c>
      <c r="C5" s="41" t="s">
        <v>11</v>
      </c>
      <c r="D5" s="42" t="s">
        <v>12</v>
      </c>
      <c r="E5" s="43" t="s">
        <v>13</v>
      </c>
      <c r="F5" s="44"/>
      <c r="G5" s="45" t="s">
        <v>14</v>
      </c>
      <c r="H5" s="45" t="s">
        <v>15</v>
      </c>
      <c r="I5" s="46" t="s">
        <v>16</v>
      </c>
      <c r="J5" s="47" t="s">
        <v>17</v>
      </c>
      <c r="K5" s="48" t="s">
        <v>18</v>
      </c>
      <c r="L5" s="49" t="s">
        <v>19</v>
      </c>
      <c r="M5" s="50" t="s">
        <v>20</v>
      </c>
      <c r="N5" s="51" t="s">
        <v>21</v>
      </c>
      <c r="O5" s="45" t="s">
        <v>22</v>
      </c>
      <c r="P5" s="45" t="s">
        <v>23</v>
      </c>
      <c r="Q5" s="45" t="s">
        <v>24</v>
      </c>
      <c r="R5" s="45" t="s">
        <v>25</v>
      </c>
      <c r="S5" s="51" t="s">
        <v>26</v>
      </c>
      <c r="T5" s="45" t="s">
        <v>27</v>
      </c>
      <c r="U5" s="45" t="s">
        <v>28</v>
      </c>
      <c r="V5" s="45" t="s">
        <v>29</v>
      </c>
      <c r="W5" s="45" t="s">
        <v>30</v>
      </c>
      <c r="X5" s="45" t="s">
        <v>31</v>
      </c>
      <c r="Y5" s="51" t="s">
        <v>32</v>
      </c>
      <c r="Z5" s="45" t="s">
        <v>33</v>
      </c>
      <c r="AA5" s="45" t="s">
        <v>34</v>
      </c>
      <c r="AB5" s="45" t="s">
        <v>35</v>
      </c>
      <c r="AC5" s="51" t="s">
        <v>36</v>
      </c>
      <c r="AD5" s="45" t="s">
        <v>37</v>
      </c>
      <c r="AE5" s="45" t="s">
        <v>38</v>
      </c>
      <c r="AF5" s="45" t="s">
        <v>39</v>
      </c>
      <c r="AG5" s="45" t="s">
        <v>40</v>
      </c>
      <c r="AH5" s="45" t="s">
        <v>41</v>
      </c>
      <c r="AI5" s="45" t="s">
        <v>42</v>
      </c>
      <c r="AJ5" s="45" t="s">
        <v>43</v>
      </c>
      <c r="AK5" s="45" t="s">
        <v>44</v>
      </c>
      <c r="AL5" s="45" t="s">
        <v>45</v>
      </c>
      <c r="AM5" s="45" t="s">
        <v>46</v>
      </c>
      <c r="AN5" s="45" t="s">
        <v>47</v>
      </c>
      <c r="AO5" s="45" t="s">
        <v>48</v>
      </c>
      <c r="AP5" s="45" t="s">
        <v>49</v>
      </c>
      <c r="AQ5" s="51" t="s">
        <v>50</v>
      </c>
      <c r="AR5" s="51" t="s">
        <v>51</v>
      </c>
      <c r="AS5" s="45" t="s">
        <v>52</v>
      </c>
    </row>
    <row r="6" spans="1:45" ht="18.45" customHeight="1" x14ac:dyDescent="0.3">
      <c r="A6" s="52" t="s">
        <v>53</v>
      </c>
      <c r="B6" s="53"/>
      <c r="C6" s="54"/>
      <c r="D6" s="55"/>
      <c r="E6" s="56"/>
      <c r="F6" s="57"/>
      <c r="G6" s="58"/>
      <c r="H6" s="58"/>
      <c r="I6" s="59"/>
      <c r="J6" s="60"/>
      <c r="K6" s="58"/>
      <c r="L6" s="59"/>
      <c r="M6" s="60"/>
      <c r="N6" s="58"/>
      <c r="O6" s="58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2"/>
    </row>
    <row r="7" spans="1:45" ht="15" customHeight="1" x14ac:dyDescent="0.3">
      <c r="A7" s="63"/>
      <c r="B7" s="64"/>
      <c r="C7" s="65"/>
      <c r="D7" s="66"/>
      <c r="E7" s="67"/>
      <c r="F7" s="68"/>
      <c r="G7" s="69"/>
      <c r="H7" s="69"/>
      <c r="I7" s="70"/>
      <c r="J7" s="71"/>
      <c r="K7" s="69"/>
      <c r="L7" s="70"/>
      <c r="M7" s="71"/>
      <c r="N7" s="69"/>
      <c r="O7" s="69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3"/>
    </row>
    <row r="8" spans="1:45" ht="15" customHeight="1" x14ac:dyDescent="0.3">
      <c r="A8" s="52" t="s">
        <v>54</v>
      </c>
      <c r="B8" s="74"/>
      <c r="C8" s="75"/>
      <c r="D8" s="76"/>
      <c r="E8" s="77"/>
      <c r="F8" s="78"/>
      <c r="G8" s="79"/>
      <c r="H8" s="79"/>
      <c r="I8" s="80"/>
      <c r="J8" s="81"/>
      <c r="K8" s="79"/>
      <c r="L8" s="80"/>
      <c r="M8" s="81"/>
      <c r="N8" s="79"/>
      <c r="O8" s="79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3"/>
    </row>
    <row r="9" spans="1:45" ht="15" customHeight="1" x14ac:dyDescent="0.3">
      <c r="A9" s="84" t="s">
        <v>55</v>
      </c>
      <c r="B9" s="85" t="s">
        <v>56</v>
      </c>
      <c r="C9" s="86">
        <v>65</v>
      </c>
      <c r="D9" s="87">
        <v>5.5</v>
      </c>
      <c r="E9" s="88">
        <f t="shared" ref="E9:E19" si="0">SUM(G9:AS9)</f>
        <v>72</v>
      </c>
      <c r="F9" s="89"/>
      <c r="G9" s="86">
        <v>14</v>
      </c>
      <c r="H9" s="86">
        <v>10</v>
      </c>
      <c r="I9" s="87">
        <v>12</v>
      </c>
      <c r="J9" s="90">
        <v>20</v>
      </c>
      <c r="K9" s="86">
        <v>12</v>
      </c>
      <c r="L9" s="91"/>
      <c r="M9" s="89"/>
      <c r="N9" s="92"/>
      <c r="O9" s="92"/>
      <c r="P9" s="86">
        <v>2</v>
      </c>
      <c r="Q9" s="92"/>
      <c r="R9" s="92"/>
      <c r="S9" s="92"/>
      <c r="T9" s="92"/>
      <c r="U9" s="86">
        <v>2</v>
      </c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1:45" ht="15" customHeight="1" x14ac:dyDescent="0.3">
      <c r="A10" s="84" t="s">
        <v>57</v>
      </c>
      <c r="B10" s="85" t="s">
        <v>58</v>
      </c>
      <c r="C10" s="86">
        <v>67</v>
      </c>
      <c r="D10" s="87">
        <v>6.5</v>
      </c>
      <c r="E10" s="88">
        <f t="shared" si="0"/>
        <v>102</v>
      </c>
      <c r="F10" s="89"/>
      <c r="G10" s="86">
        <v>13</v>
      </c>
      <c r="H10" s="86">
        <v>9</v>
      </c>
      <c r="I10" s="87">
        <v>16</v>
      </c>
      <c r="J10" s="90">
        <v>34</v>
      </c>
      <c r="K10" s="86">
        <v>21</v>
      </c>
      <c r="L10" s="91"/>
      <c r="M10" s="89"/>
      <c r="N10" s="92"/>
      <c r="O10" s="92"/>
      <c r="P10" s="86">
        <v>3</v>
      </c>
      <c r="Q10" s="92"/>
      <c r="R10" s="92"/>
      <c r="S10" s="92"/>
      <c r="T10" s="92"/>
      <c r="U10" s="86">
        <v>2</v>
      </c>
      <c r="V10" s="92"/>
      <c r="W10" s="86">
        <v>1</v>
      </c>
      <c r="X10" s="92"/>
      <c r="Y10" s="92"/>
      <c r="Z10" s="86">
        <v>1</v>
      </c>
      <c r="AA10" s="92"/>
      <c r="AB10" s="92"/>
      <c r="AC10" s="92"/>
      <c r="AD10" s="86">
        <v>2</v>
      </c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1:45" ht="15" customHeight="1" x14ac:dyDescent="0.3">
      <c r="A11" s="84" t="s">
        <v>59</v>
      </c>
      <c r="B11" s="85" t="s">
        <v>60</v>
      </c>
      <c r="C11" s="86">
        <v>73</v>
      </c>
      <c r="D11" s="87">
        <v>5.5</v>
      </c>
      <c r="E11" s="88">
        <f t="shared" si="0"/>
        <v>33</v>
      </c>
      <c r="F11" s="89"/>
      <c r="G11" s="86">
        <v>12</v>
      </c>
      <c r="H11" s="86">
        <v>8</v>
      </c>
      <c r="I11" s="87">
        <v>2</v>
      </c>
      <c r="J11" s="90">
        <v>7</v>
      </c>
      <c r="K11" s="86">
        <v>4</v>
      </c>
      <c r="L11" s="91"/>
      <c r="M11" s="89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</row>
    <row r="12" spans="1:45" ht="15" customHeight="1" x14ac:dyDescent="0.3">
      <c r="A12" s="84" t="s">
        <v>61</v>
      </c>
      <c r="B12" s="85" t="s">
        <v>62</v>
      </c>
      <c r="C12" s="86">
        <v>56.9</v>
      </c>
      <c r="D12" s="87">
        <v>4.5</v>
      </c>
      <c r="E12" s="88">
        <f t="shared" si="0"/>
        <v>72</v>
      </c>
      <c r="F12" s="89"/>
      <c r="G12" s="86">
        <v>21</v>
      </c>
      <c r="H12" s="86">
        <v>4</v>
      </c>
      <c r="I12" s="87">
        <v>6</v>
      </c>
      <c r="J12" s="90">
        <v>27</v>
      </c>
      <c r="K12" s="86">
        <v>8</v>
      </c>
      <c r="L12" s="91"/>
      <c r="M12" s="89"/>
      <c r="N12" s="92"/>
      <c r="O12" s="86">
        <v>1</v>
      </c>
      <c r="P12" s="86">
        <v>1</v>
      </c>
      <c r="Q12" s="92"/>
      <c r="R12" s="92"/>
      <c r="S12" s="92"/>
      <c r="T12" s="92"/>
      <c r="U12" s="86">
        <v>3</v>
      </c>
      <c r="V12" s="92"/>
      <c r="W12" s="86">
        <v>1</v>
      </c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</row>
    <row r="13" spans="1:45" ht="15" customHeight="1" x14ac:dyDescent="0.3">
      <c r="A13" s="84" t="s">
        <v>63</v>
      </c>
      <c r="B13" s="85" t="s">
        <v>60</v>
      </c>
      <c r="C13" s="86">
        <v>54.4</v>
      </c>
      <c r="D13" s="87">
        <v>4.9000000000000004</v>
      </c>
      <c r="E13" s="88">
        <f t="shared" si="0"/>
        <v>90</v>
      </c>
      <c r="F13" s="89"/>
      <c r="G13" s="86">
        <v>49</v>
      </c>
      <c r="H13" s="86">
        <v>22</v>
      </c>
      <c r="I13" s="87">
        <v>5</v>
      </c>
      <c r="J13" s="90">
        <v>4</v>
      </c>
      <c r="K13" s="86">
        <v>1</v>
      </c>
      <c r="L13" s="91"/>
      <c r="M13" s="89"/>
      <c r="N13" s="92"/>
      <c r="O13" s="86">
        <v>1</v>
      </c>
      <c r="P13" s="86">
        <v>3</v>
      </c>
      <c r="Q13" s="92"/>
      <c r="R13" s="92"/>
      <c r="S13" s="92"/>
      <c r="T13" s="86">
        <v>4</v>
      </c>
      <c r="U13" s="92"/>
      <c r="V13" s="92"/>
      <c r="W13" s="86">
        <v>1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</row>
    <row r="14" spans="1:45" ht="15" customHeight="1" x14ac:dyDescent="0.3">
      <c r="A14" s="84" t="s">
        <v>64</v>
      </c>
      <c r="B14" s="85" t="s">
        <v>65</v>
      </c>
      <c r="C14" s="86">
        <v>79</v>
      </c>
      <c r="D14" s="87">
        <v>3.8</v>
      </c>
      <c r="E14" s="88">
        <f t="shared" si="0"/>
        <v>54</v>
      </c>
      <c r="F14" s="89"/>
      <c r="G14" s="86">
        <v>20</v>
      </c>
      <c r="H14" s="86">
        <v>25</v>
      </c>
      <c r="I14" s="87">
        <v>1</v>
      </c>
      <c r="J14" s="90">
        <v>8</v>
      </c>
      <c r="K14" s="92"/>
      <c r="L14" s="91"/>
      <c r="M14" s="89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</row>
    <row r="15" spans="1:45" ht="15" customHeight="1" x14ac:dyDescent="0.3">
      <c r="A15" s="84" t="s">
        <v>66</v>
      </c>
      <c r="B15" s="85" t="s">
        <v>67</v>
      </c>
      <c r="C15" s="86">
        <v>22.2</v>
      </c>
      <c r="D15" s="87">
        <v>1.7</v>
      </c>
      <c r="E15" s="88">
        <f t="shared" si="0"/>
        <v>12</v>
      </c>
      <c r="F15" s="89"/>
      <c r="G15" s="86">
        <v>7</v>
      </c>
      <c r="H15" s="92"/>
      <c r="I15" s="87">
        <v>1</v>
      </c>
      <c r="J15" s="90">
        <v>3</v>
      </c>
      <c r="K15" s="92"/>
      <c r="L15" s="91"/>
      <c r="M15" s="89"/>
      <c r="N15" s="92"/>
      <c r="O15" s="92"/>
      <c r="P15" s="86">
        <v>1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</row>
    <row r="16" spans="1:45" ht="15" customHeight="1" x14ac:dyDescent="0.3">
      <c r="A16" s="84" t="s">
        <v>68</v>
      </c>
      <c r="B16" s="85" t="s">
        <v>69</v>
      </c>
      <c r="C16" s="86">
        <v>64.599999999999994</v>
      </c>
      <c r="D16" s="87">
        <v>5.7</v>
      </c>
      <c r="E16" s="88">
        <f t="shared" si="0"/>
        <v>25</v>
      </c>
      <c r="F16" s="89"/>
      <c r="G16" s="86">
        <v>5</v>
      </c>
      <c r="H16" s="86">
        <v>1</v>
      </c>
      <c r="I16" s="87">
        <v>1</v>
      </c>
      <c r="J16" s="90">
        <v>13</v>
      </c>
      <c r="K16" s="86">
        <v>1</v>
      </c>
      <c r="L16" s="91"/>
      <c r="M16" s="89"/>
      <c r="N16" s="92"/>
      <c r="O16" s="92"/>
      <c r="P16" s="86">
        <v>1</v>
      </c>
      <c r="Q16" s="92"/>
      <c r="R16" s="92"/>
      <c r="S16" s="92"/>
      <c r="T16" s="92"/>
      <c r="U16" s="86">
        <v>1</v>
      </c>
      <c r="V16" s="92"/>
      <c r="W16" s="86">
        <v>1</v>
      </c>
      <c r="X16" s="92"/>
      <c r="Y16" s="92"/>
      <c r="Z16" s="92"/>
      <c r="AA16" s="86">
        <v>1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</row>
    <row r="17" spans="1:45" ht="15" customHeight="1" x14ac:dyDescent="0.3">
      <c r="A17" s="84" t="s">
        <v>70</v>
      </c>
      <c r="B17" s="85" t="s">
        <v>69</v>
      </c>
      <c r="C17" s="86">
        <v>70.599999999999994</v>
      </c>
      <c r="D17" s="87">
        <v>5.3</v>
      </c>
      <c r="E17" s="88">
        <f t="shared" si="0"/>
        <v>28</v>
      </c>
      <c r="F17" s="89"/>
      <c r="G17" s="86">
        <v>14</v>
      </c>
      <c r="H17" s="86">
        <v>6</v>
      </c>
      <c r="I17" s="87">
        <v>3</v>
      </c>
      <c r="J17" s="90">
        <v>4</v>
      </c>
      <c r="K17" s="92"/>
      <c r="L17" s="91"/>
      <c r="M17" s="89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86">
        <v>1</v>
      </c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</row>
    <row r="18" spans="1:45" ht="15" customHeight="1" x14ac:dyDescent="0.3">
      <c r="A18" s="84" t="s">
        <v>71</v>
      </c>
      <c r="B18" s="85" t="s">
        <v>72</v>
      </c>
      <c r="C18" s="86">
        <v>27</v>
      </c>
      <c r="D18" s="87">
        <v>2</v>
      </c>
      <c r="E18" s="88">
        <f t="shared" si="0"/>
        <v>13</v>
      </c>
      <c r="F18" s="89"/>
      <c r="G18" s="86">
        <v>2</v>
      </c>
      <c r="H18" s="86">
        <v>8</v>
      </c>
      <c r="I18" s="91"/>
      <c r="J18" s="89"/>
      <c r="K18" s="92"/>
      <c r="L18" s="91"/>
      <c r="M18" s="89"/>
      <c r="N18" s="92"/>
      <c r="O18" s="92"/>
      <c r="P18" s="86">
        <v>1</v>
      </c>
      <c r="Q18" s="92"/>
      <c r="R18" s="92"/>
      <c r="S18" s="92"/>
      <c r="T18" s="92"/>
      <c r="U18" s="86">
        <v>1</v>
      </c>
      <c r="V18" s="92"/>
      <c r="W18" s="92"/>
      <c r="X18" s="92"/>
      <c r="Y18" s="92"/>
      <c r="Z18" s="86">
        <v>1</v>
      </c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</row>
    <row r="19" spans="1:45" ht="16.05" customHeight="1" x14ac:dyDescent="0.3">
      <c r="A19" s="84" t="s">
        <v>73</v>
      </c>
      <c r="B19" s="93" t="s">
        <v>74</v>
      </c>
      <c r="C19" s="94">
        <v>87.3</v>
      </c>
      <c r="D19" s="95">
        <v>8.1999999999999993</v>
      </c>
      <c r="E19" s="96">
        <f t="shared" si="0"/>
        <v>38</v>
      </c>
      <c r="F19" s="97"/>
      <c r="G19" s="94">
        <v>14</v>
      </c>
      <c r="H19" s="94">
        <v>8</v>
      </c>
      <c r="I19" s="95">
        <v>7</v>
      </c>
      <c r="J19" s="98">
        <v>6</v>
      </c>
      <c r="K19" s="94">
        <v>2</v>
      </c>
      <c r="L19" s="99"/>
      <c r="M19" s="97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94">
        <v>1</v>
      </c>
      <c r="AK19" s="100"/>
      <c r="AL19" s="100"/>
      <c r="AM19" s="100"/>
      <c r="AN19" s="100"/>
      <c r="AO19" s="100"/>
      <c r="AP19" s="100"/>
      <c r="AQ19" s="100"/>
      <c r="AR19" s="100"/>
      <c r="AS19" s="100"/>
    </row>
    <row r="20" spans="1:45" ht="16.95" customHeight="1" x14ac:dyDescent="0.3">
      <c r="A20" s="101" t="s">
        <v>75</v>
      </c>
      <c r="B20" s="102"/>
      <c r="C20" s="103">
        <f>SUM(C9:C19)</f>
        <v>666.99999999999989</v>
      </c>
      <c r="D20" s="104">
        <f>SUM(D9:D19)</f>
        <v>53.599999999999994</v>
      </c>
      <c r="E20" s="105">
        <f>SUM(E9:E19)</f>
        <v>539</v>
      </c>
      <c r="F20" s="105"/>
      <c r="G20" s="105">
        <f>SUM(G9:G19)</f>
        <v>171</v>
      </c>
      <c r="H20" s="105">
        <f>SUM(H9:H19)</f>
        <v>101</v>
      </c>
      <c r="I20" s="105">
        <f>SUM(I9:I19)</f>
        <v>54</v>
      </c>
      <c r="J20" s="105">
        <f>SUM(J9:J19)</f>
        <v>126</v>
      </c>
      <c r="K20" s="105">
        <f>SUM(K9:K19)</f>
        <v>49</v>
      </c>
      <c r="L20" s="105"/>
      <c r="M20" s="105"/>
      <c r="N20" s="105"/>
      <c r="O20" s="105">
        <f>SUM(O9:O19)</f>
        <v>2</v>
      </c>
      <c r="P20" s="105">
        <f>SUM(P9:P19)</f>
        <v>12</v>
      </c>
      <c r="Q20" s="105"/>
      <c r="R20" s="105"/>
      <c r="S20" s="105"/>
      <c r="T20" s="105">
        <f>SUM(T9:T19)</f>
        <v>4</v>
      </c>
      <c r="U20" s="105">
        <f>SUM(U9:U19)</f>
        <v>9</v>
      </c>
      <c r="V20" s="105"/>
      <c r="W20" s="105">
        <f>SUM(W9:W19)</f>
        <v>4</v>
      </c>
      <c r="X20" s="105"/>
      <c r="Y20" s="105"/>
      <c r="Z20" s="105">
        <f>SUM(Z9:Z19)</f>
        <v>3</v>
      </c>
      <c r="AA20" s="105">
        <f>SUM(AA9:AA19)</f>
        <v>1</v>
      </c>
      <c r="AB20" s="105"/>
      <c r="AC20" s="105"/>
      <c r="AD20" s="105">
        <f>SUM(AD9:AD19)</f>
        <v>2</v>
      </c>
      <c r="AE20" s="105"/>
      <c r="AF20" s="105"/>
      <c r="AG20" s="105"/>
      <c r="AH20" s="105"/>
      <c r="AI20" s="105"/>
      <c r="AJ20" s="105">
        <f>SUM(AJ9:AJ19)</f>
        <v>1</v>
      </c>
      <c r="AK20" s="105"/>
      <c r="AL20" s="105"/>
      <c r="AM20" s="105"/>
      <c r="AN20" s="105"/>
      <c r="AO20" s="105"/>
      <c r="AP20" s="105"/>
      <c r="AQ20" s="105"/>
      <c r="AR20" s="106"/>
      <c r="AS20" s="107"/>
    </row>
    <row r="21" spans="1:45" ht="16.05" customHeight="1" x14ac:dyDescent="0.3">
      <c r="A21" s="63"/>
      <c r="B21" s="108"/>
      <c r="C21" s="109"/>
      <c r="D21" s="108"/>
      <c r="E21" s="110"/>
      <c r="F21" s="111"/>
      <c r="G21" s="110"/>
      <c r="H21" s="110"/>
      <c r="I21" s="110"/>
      <c r="J21" s="110"/>
      <c r="K21" s="110"/>
      <c r="L21" s="110"/>
      <c r="M21" s="110"/>
      <c r="N21" s="110"/>
      <c r="O21" s="110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2"/>
    </row>
    <row r="22" spans="1:45" ht="15" customHeight="1" x14ac:dyDescent="0.3">
      <c r="A22" s="52" t="s">
        <v>76</v>
      </c>
      <c r="B22" s="74"/>
      <c r="C22" s="75"/>
      <c r="D22" s="74"/>
      <c r="E22" s="79"/>
      <c r="F22" s="82"/>
      <c r="G22" s="79"/>
      <c r="H22" s="79"/>
      <c r="I22" s="79"/>
      <c r="J22" s="79"/>
      <c r="K22" s="79"/>
      <c r="L22" s="79"/>
      <c r="M22" s="79"/>
      <c r="N22" s="79"/>
      <c r="O22" s="79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3"/>
    </row>
    <row r="23" spans="1:45" ht="15" customHeight="1" x14ac:dyDescent="0.3">
      <c r="A23" s="84" t="s">
        <v>77</v>
      </c>
      <c r="B23" s="113">
        <v>44203</v>
      </c>
      <c r="C23" s="86">
        <v>46.3</v>
      </c>
      <c r="D23" s="87">
        <v>3.4</v>
      </c>
      <c r="E23" s="88">
        <f>SUM(G23:AS23)</f>
        <v>37</v>
      </c>
      <c r="F23" s="89"/>
      <c r="G23" s="86">
        <v>12</v>
      </c>
      <c r="H23" s="86">
        <v>6</v>
      </c>
      <c r="I23" s="87">
        <v>3</v>
      </c>
      <c r="J23" s="90">
        <v>6</v>
      </c>
      <c r="K23" s="86">
        <v>1</v>
      </c>
      <c r="L23" s="91"/>
      <c r="M23" s="89"/>
      <c r="N23" s="92"/>
      <c r="O23" s="92"/>
      <c r="P23" s="86">
        <v>8</v>
      </c>
      <c r="Q23" s="92"/>
      <c r="R23" s="92"/>
      <c r="S23" s="92"/>
      <c r="T23" s="92"/>
      <c r="U23" s="92"/>
      <c r="V23" s="92"/>
      <c r="W23" s="92"/>
      <c r="X23" s="92"/>
      <c r="Y23" s="92"/>
      <c r="Z23" s="86">
        <v>1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</row>
    <row r="24" spans="1:45" ht="15" customHeight="1" x14ac:dyDescent="0.3">
      <c r="A24" s="84" t="s">
        <v>78</v>
      </c>
      <c r="B24" s="113">
        <v>44213</v>
      </c>
      <c r="C24" s="86">
        <v>113.6</v>
      </c>
      <c r="D24" s="87">
        <v>7</v>
      </c>
      <c r="E24" s="88">
        <f>SUM(G24:AS24)</f>
        <v>51</v>
      </c>
      <c r="F24" s="89"/>
      <c r="G24" s="86">
        <v>19</v>
      </c>
      <c r="H24" s="86">
        <v>13</v>
      </c>
      <c r="I24" s="87">
        <v>2</v>
      </c>
      <c r="J24" s="90">
        <v>4</v>
      </c>
      <c r="K24" s="92"/>
      <c r="L24" s="91"/>
      <c r="M24" s="89"/>
      <c r="N24" s="92"/>
      <c r="O24" s="92"/>
      <c r="P24" s="86">
        <v>10</v>
      </c>
      <c r="Q24" s="92"/>
      <c r="R24" s="92"/>
      <c r="S24" s="92"/>
      <c r="T24" s="92"/>
      <c r="U24" s="86">
        <v>2</v>
      </c>
      <c r="V24" s="92"/>
      <c r="W24" s="92"/>
      <c r="X24" s="92"/>
      <c r="Y24" s="92"/>
      <c r="Z24" s="86">
        <v>1</v>
      </c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</row>
    <row r="25" spans="1:45" ht="15" customHeight="1" x14ac:dyDescent="0.3">
      <c r="A25" s="84" t="s">
        <v>79</v>
      </c>
      <c r="B25" s="113">
        <v>44199</v>
      </c>
      <c r="C25" s="86">
        <v>68</v>
      </c>
      <c r="D25" s="87">
        <v>6.5</v>
      </c>
      <c r="E25" s="88">
        <f>SUM(G25:AS25)</f>
        <v>90</v>
      </c>
      <c r="F25" s="89"/>
      <c r="G25" s="86">
        <v>18</v>
      </c>
      <c r="H25" s="86">
        <v>11</v>
      </c>
      <c r="I25" s="87">
        <v>8</v>
      </c>
      <c r="J25" s="90">
        <v>12</v>
      </c>
      <c r="K25" s="86">
        <v>5</v>
      </c>
      <c r="L25" s="91"/>
      <c r="M25" s="89"/>
      <c r="N25" s="92"/>
      <c r="O25" s="92"/>
      <c r="P25" s="86">
        <v>19</v>
      </c>
      <c r="Q25" s="92"/>
      <c r="R25" s="92"/>
      <c r="S25" s="92"/>
      <c r="T25" s="86">
        <v>13</v>
      </c>
      <c r="U25" s="86">
        <v>2</v>
      </c>
      <c r="V25" s="92"/>
      <c r="W25" s="92"/>
      <c r="X25" s="92"/>
      <c r="Y25" s="92"/>
      <c r="Z25" s="86">
        <v>2</v>
      </c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</row>
    <row r="26" spans="1:45" ht="15" customHeight="1" x14ac:dyDescent="0.3">
      <c r="A26" s="114" t="s">
        <v>80</v>
      </c>
      <c r="B26" s="115">
        <v>44217</v>
      </c>
      <c r="C26" s="116" t="s">
        <v>81</v>
      </c>
      <c r="D26" s="117" t="s">
        <v>82</v>
      </c>
      <c r="E26" s="118"/>
      <c r="F26" s="119"/>
      <c r="G26" s="120"/>
      <c r="H26" s="120"/>
      <c r="I26" s="121"/>
      <c r="J26" s="122"/>
      <c r="K26" s="120"/>
      <c r="L26" s="121"/>
      <c r="M26" s="122"/>
      <c r="N26" s="120"/>
      <c r="O26" s="120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4"/>
    </row>
    <row r="27" spans="1:45" ht="16.05" customHeight="1" x14ac:dyDescent="0.3">
      <c r="A27" s="84" t="s">
        <v>83</v>
      </c>
      <c r="B27" s="125">
        <v>44211</v>
      </c>
      <c r="C27" s="94">
        <v>122</v>
      </c>
      <c r="D27" s="95">
        <v>9.5</v>
      </c>
      <c r="E27" s="96">
        <f>SUM(G27:AS27)</f>
        <v>56</v>
      </c>
      <c r="F27" s="97"/>
      <c r="G27" s="94">
        <v>20</v>
      </c>
      <c r="H27" s="94">
        <v>13</v>
      </c>
      <c r="I27" s="95">
        <v>1</v>
      </c>
      <c r="J27" s="98">
        <v>1</v>
      </c>
      <c r="K27" s="100"/>
      <c r="L27" s="99"/>
      <c r="M27" s="97"/>
      <c r="N27" s="100"/>
      <c r="O27" s="100"/>
      <c r="P27" s="94">
        <v>10</v>
      </c>
      <c r="Q27" s="100"/>
      <c r="R27" s="100"/>
      <c r="S27" s="100"/>
      <c r="T27" s="100"/>
      <c r="U27" s="94">
        <v>4</v>
      </c>
      <c r="V27" s="100"/>
      <c r="W27" s="94">
        <v>3</v>
      </c>
      <c r="X27" s="100"/>
      <c r="Y27" s="100"/>
      <c r="Z27" s="94">
        <v>1</v>
      </c>
      <c r="AA27" s="94">
        <v>2</v>
      </c>
      <c r="AB27" s="100"/>
      <c r="AC27" s="100"/>
      <c r="AD27" s="100"/>
      <c r="AE27" s="94">
        <v>1</v>
      </c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</row>
    <row r="28" spans="1:45" ht="16.95" customHeight="1" x14ac:dyDescent="0.3">
      <c r="A28" s="101" t="s">
        <v>84</v>
      </c>
      <c r="B28" s="102"/>
      <c r="C28" s="103">
        <f>SUM(C23:C27)</f>
        <v>349.9</v>
      </c>
      <c r="D28" s="104">
        <f>SUM(D23:D27)</f>
        <v>26.4</v>
      </c>
      <c r="E28" s="105">
        <f>SUM(E23:E27)</f>
        <v>234</v>
      </c>
      <c r="F28" s="105"/>
      <c r="G28" s="105">
        <f>SUM(G23:G27)</f>
        <v>69</v>
      </c>
      <c r="H28" s="105">
        <f>SUM(H23:H27)</f>
        <v>43</v>
      </c>
      <c r="I28" s="105">
        <f>SUM(I23:I27)</f>
        <v>14</v>
      </c>
      <c r="J28" s="105">
        <f>SUM(J23:J27)</f>
        <v>23</v>
      </c>
      <c r="K28" s="105">
        <f>SUM(K23:K27)</f>
        <v>6</v>
      </c>
      <c r="L28" s="105"/>
      <c r="M28" s="105"/>
      <c r="N28" s="105"/>
      <c r="O28" s="105"/>
      <c r="P28" s="105">
        <f>SUM(P23:P27)</f>
        <v>47</v>
      </c>
      <c r="Q28" s="105"/>
      <c r="R28" s="105"/>
      <c r="S28" s="105"/>
      <c r="T28" s="105">
        <f>SUM(T23:T27)</f>
        <v>13</v>
      </c>
      <c r="U28" s="105">
        <f>SUM(U23:U27)</f>
        <v>8</v>
      </c>
      <c r="V28" s="105"/>
      <c r="W28" s="105">
        <f>SUM(W23:W27)</f>
        <v>3</v>
      </c>
      <c r="X28" s="105"/>
      <c r="Y28" s="105"/>
      <c r="Z28" s="105">
        <f>SUM(Z23:Z27)</f>
        <v>5</v>
      </c>
      <c r="AA28" s="105">
        <f>SUM(AA23:AA27)</f>
        <v>2</v>
      </c>
      <c r="AB28" s="105"/>
      <c r="AC28" s="105"/>
      <c r="AD28" s="105"/>
      <c r="AE28" s="105">
        <f>SUM(AE23:AE27)</f>
        <v>1</v>
      </c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107"/>
    </row>
    <row r="29" spans="1:45" ht="16.05" customHeight="1" x14ac:dyDescent="0.3">
      <c r="A29" s="63"/>
      <c r="B29" s="108"/>
      <c r="C29" s="109"/>
      <c r="D29" s="108"/>
      <c r="E29" s="110"/>
      <c r="F29" s="111"/>
      <c r="G29" s="110"/>
      <c r="H29" s="110"/>
      <c r="I29" s="110"/>
      <c r="J29" s="110"/>
      <c r="K29" s="110"/>
      <c r="L29" s="110"/>
      <c r="M29" s="110"/>
      <c r="N29" s="110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2"/>
    </row>
    <row r="30" spans="1:45" ht="15" customHeight="1" x14ac:dyDescent="0.3">
      <c r="A30" s="52" t="s">
        <v>85</v>
      </c>
      <c r="B30" s="74"/>
      <c r="C30" s="75"/>
      <c r="D30" s="74"/>
      <c r="E30" s="79"/>
      <c r="F30" s="82"/>
      <c r="G30" s="79"/>
      <c r="H30" s="79"/>
      <c r="I30" s="79"/>
      <c r="J30" s="79"/>
      <c r="K30" s="79"/>
      <c r="L30" s="79"/>
      <c r="M30" s="79"/>
      <c r="N30" s="79"/>
      <c r="O30" s="7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3"/>
    </row>
    <row r="31" spans="1:45" ht="15" customHeight="1" x14ac:dyDescent="0.3">
      <c r="A31" s="84" t="s">
        <v>86</v>
      </c>
      <c r="B31" s="85" t="s">
        <v>74</v>
      </c>
      <c r="C31" s="86">
        <v>39.700000000000003</v>
      </c>
      <c r="D31" s="87">
        <v>5.5</v>
      </c>
      <c r="E31" s="88">
        <f>SUM(G31:AS31)</f>
        <v>97</v>
      </c>
      <c r="F31" s="89"/>
      <c r="G31" s="86">
        <v>35</v>
      </c>
      <c r="H31" s="86">
        <v>12</v>
      </c>
      <c r="I31" s="87">
        <v>6</v>
      </c>
      <c r="J31" s="90">
        <v>29</v>
      </c>
      <c r="K31" s="86">
        <v>12</v>
      </c>
      <c r="L31" s="91"/>
      <c r="M31" s="89"/>
      <c r="N31" s="92"/>
      <c r="O31" s="86">
        <v>1</v>
      </c>
      <c r="P31" s="86">
        <v>1</v>
      </c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86">
        <v>1</v>
      </c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</row>
    <row r="32" spans="1:45" ht="15" customHeight="1" x14ac:dyDescent="0.3">
      <c r="A32" s="114" t="s">
        <v>87</v>
      </c>
      <c r="B32" s="126" t="s">
        <v>88</v>
      </c>
      <c r="C32" s="127" t="s">
        <v>81</v>
      </c>
      <c r="D32" s="117" t="s">
        <v>82</v>
      </c>
      <c r="E32" s="118"/>
      <c r="F32" s="119"/>
      <c r="G32" s="120"/>
      <c r="H32" s="120"/>
      <c r="I32" s="121"/>
      <c r="J32" s="122"/>
      <c r="K32" s="120"/>
      <c r="L32" s="121"/>
      <c r="M32" s="122"/>
      <c r="N32" s="120"/>
      <c r="O32" s="120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4"/>
    </row>
    <row r="33" spans="1:45" ht="15" customHeight="1" x14ac:dyDescent="0.3">
      <c r="A33" s="84" t="s">
        <v>89</v>
      </c>
      <c r="B33" s="85" t="s">
        <v>90</v>
      </c>
      <c r="C33" s="86">
        <v>26.3</v>
      </c>
      <c r="D33" s="87">
        <v>2.2000000000000002</v>
      </c>
      <c r="E33" s="88">
        <f>SUM(G33:AS33)</f>
        <v>60</v>
      </c>
      <c r="F33" s="89"/>
      <c r="G33" s="86">
        <v>21</v>
      </c>
      <c r="H33" s="86">
        <v>22</v>
      </c>
      <c r="I33" s="87">
        <v>2</v>
      </c>
      <c r="J33" s="90">
        <v>11</v>
      </c>
      <c r="K33" s="86">
        <v>2</v>
      </c>
      <c r="L33" s="91"/>
      <c r="M33" s="89"/>
      <c r="N33" s="92"/>
      <c r="O33" s="86">
        <v>2</v>
      </c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</row>
    <row r="34" spans="1:45" ht="15" customHeight="1" x14ac:dyDescent="0.3">
      <c r="A34" s="84" t="s">
        <v>91</v>
      </c>
      <c r="B34" s="85" t="s">
        <v>92</v>
      </c>
      <c r="C34" s="86">
        <v>55.1</v>
      </c>
      <c r="D34" s="87">
        <v>4.7</v>
      </c>
      <c r="E34" s="88">
        <f>SUM(G34:AS34)</f>
        <v>135</v>
      </c>
      <c r="F34" s="128" t="s">
        <v>93</v>
      </c>
      <c r="G34" s="86">
        <v>38</v>
      </c>
      <c r="H34" s="86">
        <v>25</v>
      </c>
      <c r="I34" s="87">
        <v>5</v>
      </c>
      <c r="J34" s="90">
        <v>26</v>
      </c>
      <c r="K34" s="86">
        <v>33</v>
      </c>
      <c r="L34" s="91"/>
      <c r="M34" s="89"/>
      <c r="N34" s="92"/>
      <c r="O34" s="92"/>
      <c r="P34" s="92"/>
      <c r="Q34" s="92"/>
      <c r="R34" s="92"/>
      <c r="S34" s="86">
        <v>1</v>
      </c>
      <c r="T34" s="92"/>
      <c r="U34" s="86">
        <v>1</v>
      </c>
      <c r="V34" s="92"/>
      <c r="W34" s="86">
        <v>1</v>
      </c>
      <c r="X34" s="92"/>
      <c r="Y34" s="86">
        <v>1</v>
      </c>
      <c r="Z34" s="86">
        <v>2</v>
      </c>
      <c r="AA34" s="92"/>
      <c r="AB34" s="92"/>
      <c r="AC34" s="86">
        <v>1</v>
      </c>
      <c r="AD34" s="92"/>
      <c r="AE34" s="86">
        <v>1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</row>
    <row r="35" spans="1:45" ht="15" customHeight="1" x14ac:dyDescent="0.3">
      <c r="A35" s="84" t="s">
        <v>94</v>
      </c>
      <c r="B35" s="85" t="s">
        <v>95</v>
      </c>
      <c r="C35" s="86">
        <v>46.5</v>
      </c>
      <c r="D35" s="87">
        <v>4.3</v>
      </c>
      <c r="E35" s="88">
        <f>SUM(G35:AS35)</f>
        <v>32</v>
      </c>
      <c r="F35" s="89"/>
      <c r="G35" s="86">
        <v>15</v>
      </c>
      <c r="H35" s="86">
        <v>2</v>
      </c>
      <c r="I35" s="91"/>
      <c r="J35" s="90">
        <v>10</v>
      </c>
      <c r="K35" s="86">
        <v>3</v>
      </c>
      <c r="L35" s="91"/>
      <c r="M35" s="89"/>
      <c r="N35" s="92"/>
      <c r="O35" s="92"/>
      <c r="P35" s="92"/>
      <c r="Q35" s="92"/>
      <c r="R35" s="92"/>
      <c r="S35" s="92"/>
      <c r="T35" s="92"/>
      <c r="U35" s="86">
        <v>1</v>
      </c>
      <c r="V35" s="92"/>
      <c r="W35" s="92"/>
      <c r="X35" s="92"/>
      <c r="Y35" s="92"/>
      <c r="Z35" s="92"/>
      <c r="AA35" s="92"/>
      <c r="AB35" s="92"/>
      <c r="AC35" s="86">
        <v>1</v>
      </c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</row>
    <row r="36" spans="1:45" ht="15" customHeight="1" x14ac:dyDescent="0.3">
      <c r="A36" s="84" t="s">
        <v>96</v>
      </c>
      <c r="B36" s="85" t="s">
        <v>97</v>
      </c>
      <c r="C36" s="86">
        <v>54</v>
      </c>
      <c r="D36" s="87">
        <v>3.7</v>
      </c>
      <c r="E36" s="88">
        <f>SUM(G36:AS36)</f>
        <v>8</v>
      </c>
      <c r="F36" s="89"/>
      <c r="G36" s="86">
        <v>4</v>
      </c>
      <c r="H36" s="86">
        <v>1</v>
      </c>
      <c r="I36" s="91"/>
      <c r="J36" s="90">
        <v>3</v>
      </c>
      <c r="K36" s="92"/>
      <c r="L36" s="91"/>
      <c r="M36" s="89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spans="1:45" ht="15" customHeight="1" x14ac:dyDescent="0.3">
      <c r="A37" s="84" t="s">
        <v>98</v>
      </c>
      <c r="B37" s="127" t="s">
        <v>88</v>
      </c>
      <c r="C37" s="127" t="s">
        <v>81</v>
      </c>
      <c r="D37" s="117" t="s">
        <v>82</v>
      </c>
      <c r="E37" s="118"/>
      <c r="F37" s="89"/>
      <c r="G37" s="92"/>
      <c r="H37" s="92"/>
      <c r="I37" s="91"/>
      <c r="J37" s="89"/>
      <c r="K37" s="92"/>
      <c r="L37" s="91"/>
      <c r="M37" s="89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spans="1:45" ht="15" customHeight="1" x14ac:dyDescent="0.3">
      <c r="A38" s="84" t="s">
        <v>99</v>
      </c>
      <c r="B38" s="85" t="s">
        <v>100</v>
      </c>
      <c r="C38" s="86">
        <v>47.6</v>
      </c>
      <c r="D38" s="87">
        <v>2.7</v>
      </c>
      <c r="E38" s="88">
        <f>SUM(G38:AS38)</f>
        <v>29</v>
      </c>
      <c r="F38" s="89"/>
      <c r="G38" s="86">
        <v>15</v>
      </c>
      <c r="H38" s="86">
        <v>11</v>
      </c>
      <c r="I38" s="91"/>
      <c r="J38" s="90">
        <v>2</v>
      </c>
      <c r="K38" s="86">
        <v>1</v>
      </c>
      <c r="L38" s="91"/>
      <c r="M38" s="89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</row>
    <row r="39" spans="1:45" ht="15" customHeight="1" x14ac:dyDescent="0.3">
      <c r="A39" s="84" t="s">
        <v>101</v>
      </c>
      <c r="B39" s="85" t="s">
        <v>102</v>
      </c>
      <c r="C39" s="86">
        <v>52.4</v>
      </c>
      <c r="D39" s="87">
        <v>3.2</v>
      </c>
      <c r="E39" s="88">
        <f>SUM(G39:AS39)</f>
        <v>61</v>
      </c>
      <c r="F39" s="89"/>
      <c r="G39" s="86">
        <v>27</v>
      </c>
      <c r="H39" s="86">
        <v>32</v>
      </c>
      <c r="I39" s="91"/>
      <c r="J39" s="89"/>
      <c r="K39" s="92"/>
      <c r="L39" s="91"/>
      <c r="M39" s="89"/>
      <c r="N39" s="92"/>
      <c r="O39" s="92"/>
      <c r="P39" s="92"/>
      <c r="Q39" s="92"/>
      <c r="R39" s="92"/>
      <c r="S39" s="92"/>
      <c r="T39" s="92"/>
      <c r="U39" s="92"/>
      <c r="V39" s="92"/>
      <c r="W39" s="86">
        <v>1</v>
      </c>
      <c r="X39" s="92"/>
      <c r="Y39" s="92"/>
      <c r="Z39" s="86">
        <v>1</v>
      </c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</row>
    <row r="40" spans="1:45" ht="15" customHeight="1" x14ac:dyDescent="0.3">
      <c r="A40" s="114" t="s">
        <v>103</v>
      </c>
      <c r="B40" s="126" t="s">
        <v>88</v>
      </c>
      <c r="C40" s="127" t="s">
        <v>81</v>
      </c>
      <c r="D40" s="117" t="s">
        <v>82</v>
      </c>
      <c r="E40" s="118"/>
      <c r="F40" s="119"/>
      <c r="G40" s="120"/>
      <c r="H40" s="120"/>
      <c r="I40" s="121"/>
      <c r="J40" s="122"/>
      <c r="K40" s="120"/>
      <c r="L40" s="121"/>
      <c r="M40" s="122"/>
      <c r="N40" s="120"/>
      <c r="O40" s="120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4"/>
    </row>
    <row r="41" spans="1:45" ht="15" customHeight="1" x14ac:dyDescent="0.3">
      <c r="A41" s="84" t="s">
        <v>104</v>
      </c>
      <c r="B41" s="85" t="s">
        <v>69</v>
      </c>
      <c r="C41" s="86">
        <v>95</v>
      </c>
      <c r="D41" s="87">
        <v>4.4000000000000004</v>
      </c>
      <c r="E41" s="88">
        <f>SUM(G41:AS41)</f>
        <v>82</v>
      </c>
      <c r="F41" s="89"/>
      <c r="G41" s="86">
        <v>31</v>
      </c>
      <c r="H41" s="86">
        <v>48</v>
      </c>
      <c r="I41" s="91"/>
      <c r="J41" s="89"/>
      <c r="K41" s="86">
        <v>2</v>
      </c>
      <c r="L41" s="91"/>
      <c r="M41" s="89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86">
        <v>1</v>
      </c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</row>
    <row r="42" spans="1:45" ht="15" customHeight="1" x14ac:dyDescent="0.3">
      <c r="A42" s="84" t="s">
        <v>105</v>
      </c>
      <c r="B42" s="85" t="s">
        <v>106</v>
      </c>
      <c r="C42" s="86">
        <v>63</v>
      </c>
      <c r="D42" s="87">
        <v>3.2</v>
      </c>
      <c r="E42" s="88">
        <f>SUM(G42:AS42)</f>
        <v>32</v>
      </c>
      <c r="F42" s="89"/>
      <c r="G42" s="86">
        <v>10</v>
      </c>
      <c r="H42" s="86">
        <v>18</v>
      </c>
      <c r="I42" s="91"/>
      <c r="J42" s="90">
        <v>2</v>
      </c>
      <c r="K42" s="86">
        <v>1</v>
      </c>
      <c r="L42" s="91"/>
      <c r="M42" s="89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86">
        <v>1</v>
      </c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</row>
    <row r="43" spans="1:45" ht="15" customHeight="1" x14ac:dyDescent="0.3">
      <c r="A43" s="84" t="s">
        <v>107</v>
      </c>
      <c r="B43" s="85" t="s">
        <v>108</v>
      </c>
      <c r="C43" s="86">
        <v>23.1</v>
      </c>
      <c r="D43" s="87">
        <v>1.9</v>
      </c>
      <c r="E43" s="88">
        <f>SUM(G43:AS43)</f>
        <v>13</v>
      </c>
      <c r="F43" s="89"/>
      <c r="G43" s="86">
        <v>3</v>
      </c>
      <c r="H43" s="86">
        <v>9</v>
      </c>
      <c r="I43" s="91"/>
      <c r="J43" s="90">
        <v>1</v>
      </c>
      <c r="K43" s="92"/>
      <c r="L43" s="91"/>
      <c r="M43" s="89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</row>
    <row r="44" spans="1:45" ht="16.05" customHeight="1" x14ac:dyDescent="0.3">
      <c r="A44" s="84" t="s">
        <v>109</v>
      </c>
      <c r="B44" s="93" t="s">
        <v>90</v>
      </c>
      <c r="C44" s="94">
        <v>36.4</v>
      </c>
      <c r="D44" s="95">
        <v>1.5</v>
      </c>
      <c r="E44" s="96">
        <f>SUM(G44:AS44)</f>
        <v>18</v>
      </c>
      <c r="F44" s="97"/>
      <c r="G44" s="94">
        <v>8</v>
      </c>
      <c r="H44" s="94">
        <v>10</v>
      </c>
      <c r="I44" s="99"/>
      <c r="J44" s="97"/>
      <c r="K44" s="100"/>
      <c r="L44" s="99"/>
      <c r="M44" s="97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</row>
    <row r="45" spans="1:45" ht="16.95" customHeight="1" x14ac:dyDescent="0.3">
      <c r="A45" s="129" t="s">
        <v>110</v>
      </c>
      <c r="B45" s="130"/>
      <c r="C45" s="131">
        <f>SUM(C31:C44)</f>
        <v>539.1</v>
      </c>
      <c r="D45" s="132">
        <f>SUM(D31:D44)</f>
        <v>37.299999999999997</v>
      </c>
      <c r="E45" s="133">
        <f>SUM(E31:E44)</f>
        <v>567</v>
      </c>
      <c r="F45" s="133"/>
      <c r="G45" s="133">
        <f>SUM(G31:G44)</f>
        <v>207</v>
      </c>
      <c r="H45" s="133">
        <f>SUM(H31:H44)</f>
        <v>190</v>
      </c>
      <c r="I45" s="133">
        <f>SUM(I31:I44)</f>
        <v>13</v>
      </c>
      <c r="J45" s="133">
        <f>SUM(J31:J44)</f>
        <v>84</v>
      </c>
      <c r="K45" s="133">
        <f>SUM(K31:K44)</f>
        <v>54</v>
      </c>
      <c r="L45" s="133"/>
      <c r="M45" s="133"/>
      <c r="N45" s="133"/>
      <c r="O45" s="133">
        <f>SUM(O31:O44)</f>
        <v>3</v>
      </c>
      <c r="P45" s="133">
        <f>SUM(P31:P44)</f>
        <v>1</v>
      </c>
      <c r="Q45" s="133"/>
      <c r="R45" s="133"/>
      <c r="S45" s="133">
        <f>SUM(S31:S44)</f>
        <v>1</v>
      </c>
      <c r="T45" s="133"/>
      <c r="U45" s="133">
        <f>SUM(U31:U44)</f>
        <v>2</v>
      </c>
      <c r="V45" s="133"/>
      <c r="W45" s="133">
        <f>SUM(W31:W44)</f>
        <v>2</v>
      </c>
      <c r="X45" s="133"/>
      <c r="Y45" s="133">
        <f>SUM(Y31:Y44)</f>
        <v>1</v>
      </c>
      <c r="Z45" s="133">
        <f>SUM(Z31:Z44)</f>
        <v>4</v>
      </c>
      <c r="AA45" s="133"/>
      <c r="AB45" s="133"/>
      <c r="AC45" s="133">
        <f>SUM(AC31:AC44)</f>
        <v>4</v>
      </c>
      <c r="AD45" s="133"/>
      <c r="AE45" s="133">
        <f>SUM(AE31:AE44)</f>
        <v>1</v>
      </c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4"/>
      <c r="AS45" s="107"/>
    </row>
    <row r="46" spans="1:45" ht="16.05" customHeight="1" x14ac:dyDescent="0.3">
      <c r="A46" s="63"/>
      <c r="B46" s="135"/>
      <c r="C46" s="136"/>
      <c r="D46" s="135"/>
      <c r="E46" s="137"/>
      <c r="F46" s="138"/>
      <c r="G46" s="137"/>
      <c r="H46" s="137"/>
      <c r="I46" s="137"/>
      <c r="J46" s="137"/>
      <c r="K46" s="137"/>
      <c r="L46" s="137"/>
      <c r="M46" s="137"/>
      <c r="N46" s="137"/>
      <c r="O46" s="137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12"/>
    </row>
    <row r="47" spans="1:45" ht="15" customHeight="1" x14ac:dyDescent="0.3">
      <c r="A47" s="52" t="s">
        <v>111</v>
      </c>
      <c r="B47" s="74"/>
      <c r="C47" s="75"/>
      <c r="D47" s="74"/>
      <c r="E47" s="79"/>
      <c r="F47" s="82"/>
      <c r="G47" s="79"/>
      <c r="H47" s="79"/>
      <c r="I47" s="79"/>
      <c r="J47" s="79"/>
      <c r="K47" s="79"/>
      <c r="L47" s="79"/>
      <c r="M47" s="79"/>
      <c r="N47" s="79"/>
      <c r="O47" s="79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3"/>
    </row>
    <row r="48" spans="1:45" ht="15" customHeight="1" x14ac:dyDescent="0.3">
      <c r="A48" s="84" t="s">
        <v>112</v>
      </c>
      <c r="B48" s="85" t="s">
        <v>106</v>
      </c>
      <c r="C48" s="86">
        <v>75</v>
      </c>
      <c r="D48" s="87">
        <v>3</v>
      </c>
      <c r="E48" s="88">
        <f t="shared" ref="E48:E86" si="1">SUM(G48:AS48)</f>
        <v>52</v>
      </c>
      <c r="F48" s="89"/>
      <c r="G48" s="86">
        <v>23</v>
      </c>
      <c r="H48" s="86">
        <v>27</v>
      </c>
      <c r="I48" s="87">
        <v>1</v>
      </c>
      <c r="J48" s="90">
        <v>1</v>
      </c>
      <c r="K48" s="92"/>
      <c r="L48" s="91"/>
      <c r="M48" s="89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</row>
    <row r="49" spans="1:45" ht="15" customHeight="1" x14ac:dyDescent="0.3">
      <c r="A49" s="84" t="s">
        <v>113</v>
      </c>
      <c r="B49" s="85" t="s">
        <v>114</v>
      </c>
      <c r="C49" s="86">
        <v>54.5</v>
      </c>
      <c r="D49" s="87">
        <v>2.8</v>
      </c>
      <c r="E49" s="88">
        <f t="shared" si="1"/>
        <v>48</v>
      </c>
      <c r="F49" s="89"/>
      <c r="G49" s="86">
        <v>26</v>
      </c>
      <c r="H49" s="86">
        <v>18</v>
      </c>
      <c r="I49" s="91"/>
      <c r="J49" s="90">
        <v>3</v>
      </c>
      <c r="K49" s="92"/>
      <c r="L49" s="91"/>
      <c r="M49" s="89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86">
        <v>1</v>
      </c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</row>
    <row r="50" spans="1:45" ht="15" customHeight="1" x14ac:dyDescent="0.3">
      <c r="A50" s="84" t="s">
        <v>115</v>
      </c>
      <c r="B50" s="85" t="s">
        <v>116</v>
      </c>
      <c r="C50" s="86">
        <v>112</v>
      </c>
      <c r="D50" s="87">
        <v>6.2</v>
      </c>
      <c r="E50" s="88">
        <f t="shared" si="1"/>
        <v>160</v>
      </c>
      <c r="F50" s="89"/>
      <c r="G50" s="86">
        <v>64</v>
      </c>
      <c r="H50" s="86">
        <v>78</v>
      </c>
      <c r="I50" s="87">
        <v>7</v>
      </c>
      <c r="J50" s="90">
        <v>3</v>
      </c>
      <c r="K50" s="86">
        <v>1</v>
      </c>
      <c r="L50" s="91"/>
      <c r="M50" s="89"/>
      <c r="N50" s="92"/>
      <c r="O50" s="92"/>
      <c r="P50" s="92"/>
      <c r="Q50" s="92"/>
      <c r="R50" s="92"/>
      <c r="S50" s="86">
        <v>2</v>
      </c>
      <c r="T50" s="92"/>
      <c r="U50" s="86">
        <v>1</v>
      </c>
      <c r="V50" s="92"/>
      <c r="W50" s="92"/>
      <c r="X50" s="92"/>
      <c r="Y50" s="92"/>
      <c r="Z50" s="86">
        <v>2</v>
      </c>
      <c r="AA50" s="86">
        <v>2</v>
      </c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</row>
    <row r="51" spans="1:45" ht="15" customHeight="1" x14ac:dyDescent="0.3">
      <c r="A51" s="84" t="s">
        <v>117</v>
      </c>
      <c r="B51" s="85" t="s">
        <v>90</v>
      </c>
      <c r="C51" s="86">
        <v>86.9</v>
      </c>
      <c r="D51" s="87">
        <v>3.7</v>
      </c>
      <c r="E51" s="88">
        <f t="shared" si="1"/>
        <v>113</v>
      </c>
      <c r="F51" s="89"/>
      <c r="G51" s="86">
        <v>38</v>
      </c>
      <c r="H51" s="86">
        <v>48</v>
      </c>
      <c r="I51" s="87">
        <v>9</v>
      </c>
      <c r="J51" s="90">
        <v>2</v>
      </c>
      <c r="K51" s="86">
        <v>14</v>
      </c>
      <c r="L51" s="91"/>
      <c r="M51" s="89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86">
        <v>2</v>
      </c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</row>
    <row r="52" spans="1:45" ht="15" customHeight="1" x14ac:dyDescent="0.3">
      <c r="A52" s="84" t="s">
        <v>118</v>
      </c>
      <c r="B52" s="85" t="s">
        <v>119</v>
      </c>
      <c r="C52" s="86">
        <v>79.099999999999994</v>
      </c>
      <c r="D52" s="87">
        <v>8</v>
      </c>
      <c r="E52" s="88">
        <f t="shared" si="1"/>
        <v>129</v>
      </c>
      <c r="F52" s="89"/>
      <c r="G52" s="86">
        <v>35</v>
      </c>
      <c r="H52" s="86">
        <v>59</v>
      </c>
      <c r="I52" s="87">
        <v>22</v>
      </c>
      <c r="J52" s="90">
        <v>3</v>
      </c>
      <c r="K52" s="92"/>
      <c r="L52" s="91"/>
      <c r="M52" s="89"/>
      <c r="N52" s="92"/>
      <c r="O52" s="86">
        <v>1</v>
      </c>
      <c r="P52" s="86">
        <v>4</v>
      </c>
      <c r="Q52" s="92"/>
      <c r="R52" s="92"/>
      <c r="S52" s="92"/>
      <c r="T52" s="92"/>
      <c r="U52" s="86">
        <v>1</v>
      </c>
      <c r="V52" s="92"/>
      <c r="W52" s="86">
        <v>1</v>
      </c>
      <c r="X52" s="92"/>
      <c r="Y52" s="92"/>
      <c r="Z52" s="86">
        <v>2</v>
      </c>
      <c r="AA52" s="86">
        <v>1</v>
      </c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</row>
    <row r="53" spans="1:45" ht="15" customHeight="1" x14ac:dyDescent="0.3">
      <c r="A53" s="84" t="s">
        <v>120</v>
      </c>
      <c r="B53" s="85" t="s">
        <v>119</v>
      </c>
      <c r="C53" s="86">
        <v>77</v>
      </c>
      <c r="D53" s="87">
        <v>6</v>
      </c>
      <c r="E53" s="88">
        <f t="shared" si="1"/>
        <v>129</v>
      </c>
      <c r="F53" s="89"/>
      <c r="G53" s="86">
        <v>62</v>
      </c>
      <c r="H53" s="86">
        <v>62</v>
      </c>
      <c r="I53" s="87">
        <v>3</v>
      </c>
      <c r="J53" s="90">
        <v>2</v>
      </c>
      <c r="K53" s="92"/>
      <c r="L53" s="91"/>
      <c r="M53" s="89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</row>
    <row r="54" spans="1:45" ht="15" customHeight="1" x14ac:dyDescent="0.3">
      <c r="A54" s="84" t="s">
        <v>121</v>
      </c>
      <c r="B54" s="85" t="s">
        <v>122</v>
      </c>
      <c r="C54" s="86">
        <v>55.5</v>
      </c>
      <c r="D54" s="87">
        <v>4.5</v>
      </c>
      <c r="E54" s="88">
        <f t="shared" si="1"/>
        <v>77</v>
      </c>
      <c r="F54" s="89"/>
      <c r="G54" s="86">
        <v>41</v>
      </c>
      <c r="H54" s="86">
        <v>34</v>
      </c>
      <c r="I54" s="91"/>
      <c r="J54" s="89"/>
      <c r="K54" s="92"/>
      <c r="L54" s="91"/>
      <c r="M54" s="89"/>
      <c r="N54" s="92"/>
      <c r="O54" s="92"/>
      <c r="P54" s="86">
        <v>1</v>
      </c>
      <c r="Q54" s="92"/>
      <c r="R54" s="92"/>
      <c r="S54" s="92"/>
      <c r="T54" s="92"/>
      <c r="U54" s="92"/>
      <c r="V54" s="92"/>
      <c r="W54" s="92"/>
      <c r="X54" s="92"/>
      <c r="Y54" s="92"/>
      <c r="Z54" s="86">
        <v>1</v>
      </c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</row>
    <row r="55" spans="1:45" ht="15" customHeight="1" x14ac:dyDescent="0.3">
      <c r="A55" s="84" t="s">
        <v>123</v>
      </c>
      <c r="B55" s="85" t="s">
        <v>60</v>
      </c>
      <c r="C55" s="86">
        <v>96.5</v>
      </c>
      <c r="D55" s="87">
        <v>5</v>
      </c>
      <c r="E55" s="88">
        <f t="shared" si="1"/>
        <v>85</v>
      </c>
      <c r="F55" s="89"/>
      <c r="G55" s="86">
        <v>37</v>
      </c>
      <c r="H55" s="86">
        <v>45</v>
      </c>
      <c r="I55" s="91"/>
      <c r="J55" s="89"/>
      <c r="K55" s="92"/>
      <c r="L55" s="91"/>
      <c r="M55" s="89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86">
        <v>1</v>
      </c>
      <c r="AA55" s="86">
        <v>1</v>
      </c>
      <c r="AB55" s="92"/>
      <c r="AC55" s="92"/>
      <c r="AD55" s="92"/>
      <c r="AE55" s="86">
        <v>1</v>
      </c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</row>
    <row r="56" spans="1:45" ht="15" customHeight="1" x14ac:dyDescent="0.3">
      <c r="A56" s="139" t="s">
        <v>124</v>
      </c>
      <c r="B56" s="85" t="s">
        <v>125</v>
      </c>
      <c r="C56" s="86">
        <v>62.2</v>
      </c>
      <c r="D56" s="87">
        <v>4.5999999999999996</v>
      </c>
      <c r="E56" s="88">
        <f t="shared" si="1"/>
        <v>32</v>
      </c>
      <c r="F56" s="89"/>
      <c r="G56" s="86">
        <v>27</v>
      </c>
      <c r="H56" s="86">
        <v>5</v>
      </c>
      <c r="I56" s="91"/>
      <c r="J56" s="89"/>
      <c r="K56" s="92"/>
      <c r="L56" s="91"/>
      <c r="M56" s="89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</row>
    <row r="57" spans="1:45" ht="15" customHeight="1" x14ac:dyDescent="0.3">
      <c r="A57" s="84" t="s">
        <v>126</v>
      </c>
      <c r="B57" s="85" t="s">
        <v>102</v>
      </c>
      <c r="C57" s="86">
        <v>45.9</v>
      </c>
      <c r="D57" s="87">
        <v>1.7</v>
      </c>
      <c r="E57" s="88">
        <f t="shared" si="1"/>
        <v>29</v>
      </c>
      <c r="F57" s="89"/>
      <c r="G57" s="86">
        <v>4</v>
      </c>
      <c r="H57" s="86">
        <v>22</v>
      </c>
      <c r="I57" s="87">
        <v>2</v>
      </c>
      <c r="J57" s="90">
        <v>1</v>
      </c>
      <c r="K57" s="92"/>
      <c r="L57" s="91"/>
      <c r="M57" s="89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</row>
    <row r="58" spans="1:45" ht="15" customHeight="1" x14ac:dyDescent="0.3">
      <c r="A58" s="84" t="s">
        <v>127</v>
      </c>
      <c r="B58" s="85" t="s">
        <v>72</v>
      </c>
      <c r="C58" s="86">
        <v>100.6</v>
      </c>
      <c r="D58" s="87">
        <v>6.6</v>
      </c>
      <c r="E58" s="88">
        <f t="shared" si="1"/>
        <v>230</v>
      </c>
      <c r="F58" s="89"/>
      <c r="G58" s="86">
        <v>74</v>
      </c>
      <c r="H58" s="86">
        <v>122</v>
      </c>
      <c r="I58" s="87">
        <v>22</v>
      </c>
      <c r="J58" s="90">
        <v>7</v>
      </c>
      <c r="K58" s="92"/>
      <c r="L58" s="91"/>
      <c r="M58" s="89"/>
      <c r="N58" s="92"/>
      <c r="O58" s="86">
        <v>5</v>
      </c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</row>
    <row r="59" spans="1:45" ht="15" customHeight="1" x14ac:dyDescent="0.3">
      <c r="A59" s="84" t="s">
        <v>128</v>
      </c>
      <c r="B59" s="85" t="s">
        <v>95</v>
      </c>
      <c r="C59" s="86">
        <v>73</v>
      </c>
      <c r="D59" s="87">
        <v>7.2</v>
      </c>
      <c r="E59" s="88">
        <f t="shared" si="1"/>
        <v>79</v>
      </c>
      <c r="F59" s="89"/>
      <c r="G59" s="86">
        <v>31</v>
      </c>
      <c r="H59" s="86">
        <v>36</v>
      </c>
      <c r="I59" s="87">
        <v>4</v>
      </c>
      <c r="J59" s="90">
        <v>3</v>
      </c>
      <c r="K59" s="92"/>
      <c r="L59" s="91"/>
      <c r="M59" s="89"/>
      <c r="N59" s="92"/>
      <c r="O59" s="92"/>
      <c r="P59" s="86">
        <v>1</v>
      </c>
      <c r="Q59" s="92"/>
      <c r="R59" s="92"/>
      <c r="S59" s="92"/>
      <c r="T59" s="86">
        <v>3</v>
      </c>
      <c r="U59" s="92"/>
      <c r="V59" s="92"/>
      <c r="W59" s="92"/>
      <c r="X59" s="92"/>
      <c r="Y59" s="92"/>
      <c r="Z59" s="92"/>
      <c r="AA59" s="86">
        <v>1</v>
      </c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</row>
    <row r="60" spans="1:45" ht="15" customHeight="1" x14ac:dyDescent="0.3">
      <c r="A60" s="84" t="s">
        <v>129</v>
      </c>
      <c r="B60" s="85" t="s">
        <v>100</v>
      </c>
      <c r="C60" s="86">
        <v>127</v>
      </c>
      <c r="D60" s="87">
        <v>11.2</v>
      </c>
      <c r="E60" s="88">
        <f t="shared" si="1"/>
        <v>300</v>
      </c>
      <c r="F60" s="89"/>
      <c r="G60" s="86">
        <v>166</v>
      </c>
      <c r="H60" s="86">
        <v>98</v>
      </c>
      <c r="I60" s="87">
        <v>22</v>
      </c>
      <c r="J60" s="90">
        <v>3</v>
      </c>
      <c r="K60" s="86">
        <v>7</v>
      </c>
      <c r="L60" s="91"/>
      <c r="M60" s="89"/>
      <c r="N60" s="92"/>
      <c r="O60" s="86">
        <v>1</v>
      </c>
      <c r="P60" s="92"/>
      <c r="Q60" s="92"/>
      <c r="R60" s="92"/>
      <c r="S60" s="92"/>
      <c r="T60" s="92"/>
      <c r="U60" s="92"/>
      <c r="V60" s="86">
        <v>1</v>
      </c>
      <c r="W60" s="86">
        <v>1</v>
      </c>
      <c r="X60" s="92"/>
      <c r="Y60" s="92"/>
      <c r="Z60" s="92"/>
      <c r="AA60" s="86">
        <v>1</v>
      </c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</row>
    <row r="61" spans="1:45" ht="15" customHeight="1" x14ac:dyDescent="0.3">
      <c r="A61" s="84" t="s">
        <v>130</v>
      </c>
      <c r="B61" s="85" t="s">
        <v>65</v>
      </c>
      <c r="C61" s="86">
        <v>90</v>
      </c>
      <c r="D61" s="87">
        <v>5.8</v>
      </c>
      <c r="E61" s="88">
        <f t="shared" si="1"/>
        <v>168</v>
      </c>
      <c r="F61" s="89"/>
      <c r="G61" s="86">
        <v>60</v>
      </c>
      <c r="H61" s="86">
        <v>86</v>
      </c>
      <c r="I61" s="87">
        <v>9</v>
      </c>
      <c r="J61" s="90">
        <v>2</v>
      </c>
      <c r="K61" s="92"/>
      <c r="L61" s="91"/>
      <c r="M61" s="89"/>
      <c r="N61" s="92"/>
      <c r="O61" s="86">
        <v>2</v>
      </c>
      <c r="P61" s="92"/>
      <c r="Q61" s="92"/>
      <c r="R61" s="92"/>
      <c r="S61" s="86">
        <v>7</v>
      </c>
      <c r="T61" s="92"/>
      <c r="U61" s="92"/>
      <c r="V61" s="92"/>
      <c r="W61" s="92"/>
      <c r="X61" s="92"/>
      <c r="Y61" s="92"/>
      <c r="Z61" s="86">
        <v>1</v>
      </c>
      <c r="AA61" s="92"/>
      <c r="AB61" s="86">
        <v>1</v>
      </c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</row>
    <row r="62" spans="1:45" ht="15" customHeight="1" x14ac:dyDescent="0.3">
      <c r="A62" s="84" t="s">
        <v>131</v>
      </c>
      <c r="B62" s="85" t="s">
        <v>132</v>
      </c>
      <c r="C62" s="86">
        <v>51.6</v>
      </c>
      <c r="D62" s="87">
        <v>3</v>
      </c>
      <c r="E62" s="88">
        <f t="shared" si="1"/>
        <v>68</v>
      </c>
      <c r="F62" s="89"/>
      <c r="G62" s="86">
        <v>30</v>
      </c>
      <c r="H62" s="86">
        <v>30</v>
      </c>
      <c r="I62" s="87">
        <v>3</v>
      </c>
      <c r="J62" s="90">
        <v>2</v>
      </c>
      <c r="K62" s="86">
        <v>3</v>
      </c>
      <c r="L62" s="91"/>
      <c r="M62" s="89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</row>
    <row r="63" spans="1:45" ht="15" customHeight="1" x14ac:dyDescent="0.3">
      <c r="A63" s="84" t="s">
        <v>133</v>
      </c>
      <c r="B63" s="85" t="s">
        <v>134</v>
      </c>
      <c r="C63" s="86">
        <v>47</v>
      </c>
      <c r="D63" s="87">
        <v>4</v>
      </c>
      <c r="E63" s="88">
        <f t="shared" si="1"/>
        <v>150</v>
      </c>
      <c r="F63" s="128" t="s">
        <v>93</v>
      </c>
      <c r="G63" s="86">
        <v>37</v>
      </c>
      <c r="H63" s="86">
        <v>51</v>
      </c>
      <c r="I63" s="87">
        <v>30</v>
      </c>
      <c r="J63" s="90">
        <v>6</v>
      </c>
      <c r="K63" s="86">
        <v>5</v>
      </c>
      <c r="L63" s="91"/>
      <c r="M63" s="89"/>
      <c r="N63" s="92"/>
      <c r="O63" s="86">
        <v>12</v>
      </c>
      <c r="P63" s="86">
        <v>2</v>
      </c>
      <c r="Q63" s="92"/>
      <c r="R63" s="92"/>
      <c r="S63" s="86">
        <v>3</v>
      </c>
      <c r="T63" s="92"/>
      <c r="U63" s="86">
        <v>2</v>
      </c>
      <c r="V63" s="92"/>
      <c r="W63" s="86">
        <v>1</v>
      </c>
      <c r="X63" s="92"/>
      <c r="Y63" s="86">
        <v>1</v>
      </c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</row>
    <row r="64" spans="1:45" ht="15" customHeight="1" x14ac:dyDescent="0.3">
      <c r="A64" s="84" t="s">
        <v>135</v>
      </c>
      <c r="B64" s="85" t="s">
        <v>119</v>
      </c>
      <c r="C64" s="86">
        <v>75</v>
      </c>
      <c r="D64" s="87">
        <v>6.4</v>
      </c>
      <c r="E64" s="88">
        <f t="shared" si="1"/>
        <v>179</v>
      </c>
      <c r="F64" s="89"/>
      <c r="G64" s="86">
        <v>63</v>
      </c>
      <c r="H64" s="86">
        <v>67</v>
      </c>
      <c r="I64" s="87">
        <v>27</v>
      </c>
      <c r="J64" s="90">
        <v>6</v>
      </c>
      <c r="K64" s="86">
        <v>6</v>
      </c>
      <c r="L64" s="91"/>
      <c r="M64" s="89"/>
      <c r="N64" s="92"/>
      <c r="O64" s="86">
        <v>4</v>
      </c>
      <c r="P64" s="86">
        <v>2</v>
      </c>
      <c r="Q64" s="92"/>
      <c r="R64" s="92"/>
      <c r="S64" s="92"/>
      <c r="T64" s="92"/>
      <c r="U64" s="92"/>
      <c r="V64" s="92"/>
      <c r="W64" s="86">
        <v>1</v>
      </c>
      <c r="X64" s="92"/>
      <c r="Y64" s="92"/>
      <c r="Z64" s="86">
        <v>3</v>
      </c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</row>
    <row r="65" spans="1:45" ht="15" customHeight="1" x14ac:dyDescent="0.3">
      <c r="A65" s="84" t="s">
        <v>136</v>
      </c>
      <c r="B65" s="85" t="s">
        <v>97</v>
      </c>
      <c r="C65" s="86">
        <v>46</v>
      </c>
      <c r="D65" s="87">
        <v>3.6</v>
      </c>
      <c r="E65" s="88">
        <f t="shared" si="1"/>
        <v>34</v>
      </c>
      <c r="F65" s="89"/>
      <c r="G65" s="86">
        <v>13</v>
      </c>
      <c r="H65" s="86">
        <v>12</v>
      </c>
      <c r="I65" s="87">
        <v>3</v>
      </c>
      <c r="J65" s="90">
        <v>3</v>
      </c>
      <c r="K65" s="86">
        <v>1</v>
      </c>
      <c r="L65" s="91"/>
      <c r="M65" s="90">
        <v>1</v>
      </c>
      <c r="N65" s="92"/>
      <c r="O65" s="92"/>
      <c r="P65" s="92"/>
      <c r="Q65" s="92"/>
      <c r="R65" s="92"/>
      <c r="S65" s="86">
        <v>1</v>
      </c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</row>
    <row r="66" spans="1:45" ht="15" customHeight="1" x14ac:dyDescent="0.3">
      <c r="A66" s="84" t="s">
        <v>137</v>
      </c>
      <c r="B66" s="85" t="s">
        <v>102</v>
      </c>
      <c r="C66" s="86">
        <v>38.1</v>
      </c>
      <c r="D66" s="87">
        <v>3.2</v>
      </c>
      <c r="E66" s="88">
        <f t="shared" si="1"/>
        <v>19</v>
      </c>
      <c r="F66" s="89"/>
      <c r="G66" s="86">
        <v>9</v>
      </c>
      <c r="H66" s="86">
        <v>6</v>
      </c>
      <c r="I66" s="87">
        <v>3</v>
      </c>
      <c r="J66" s="89"/>
      <c r="K66" s="92"/>
      <c r="L66" s="91"/>
      <c r="M66" s="89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86">
        <v>1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</row>
    <row r="67" spans="1:45" ht="15" customHeight="1" x14ac:dyDescent="0.3">
      <c r="A67" s="84" t="s">
        <v>138</v>
      </c>
      <c r="B67" s="85" t="s">
        <v>139</v>
      </c>
      <c r="C67" s="86">
        <v>34.4</v>
      </c>
      <c r="D67" s="87">
        <v>4.5999999999999996</v>
      </c>
      <c r="E67" s="88">
        <f t="shared" si="1"/>
        <v>23</v>
      </c>
      <c r="F67" s="89"/>
      <c r="G67" s="86">
        <v>11</v>
      </c>
      <c r="H67" s="86">
        <v>11</v>
      </c>
      <c r="I67" s="87">
        <v>1</v>
      </c>
      <c r="J67" s="89"/>
      <c r="K67" s="92"/>
      <c r="L67" s="91"/>
      <c r="M67" s="89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</row>
    <row r="68" spans="1:45" ht="15" customHeight="1" x14ac:dyDescent="0.3">
      <c r="A68" s="84" t="s">
        <v>140</v>
      </c>
      <c r="B68" s="85" t="s">
        <v>141</v>
      </c>
      <c r="C68" s="86">
        <v>79</v>
      </c>
      <c r="D68" s="87">
        <v>6.7</v>
      </c>
      <c r="E68" s="88">
        <f t="shared" si="1"/>
        <v>42</v>
      </c>
      <c r="F68" s="89"/>
      <c r="G68" s="86">
        <v>15</v>
      </c>
      <c r="H68" s="86">
        <v>24</v>
      </c>
      <c r="I68" s="91"/>
      <c r="J68" s="89"/>
      <c r="K68" s="86">
        <v>1</v>
      </c>
      <c r="L68" s="87">
        <v>1</v>
      </c>
      <c r="M68" s="89"/>
      <c r="N68" s="92"/>
      <c r="O68" s="92"/>
      <c r="P68" s="92"/>
      <c r="Q68" s="92"/>
      <c r="R68" s="92"/>
      <c r="S68" s="92"/>
      <c r="T68" s="92"/>
      <c r="U68" s="92"/>
      <c r="V68" s="92"/>
      <c r="W68" s="86">
        <v>1</v>
      </c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</row>
    <row r="69" spans="1:45" ht="15" customHeight="1" x14ac:dyDescent="0.3">
      <c r="A69" s="84" t="s">
        <v>142</v>
      </c>
      <c r="B69" s="85" t="s">
        <v>143</v>
      </c>
      <c r="C69" s="86">
        <v>49.4</v>
      </c>
      <c r="D69" s="87">
        <v>4.0999999999999996</v>
      </c>
      <c r="E69" s="88">
        <f t="shared" si="1"/>
        <v>94</v>
      </c>
      <c r="F69" s="89"/>
      <c r="G69" s="86">
        <v>54</v>
      </c>
      <c r="H69" s="86">
        <v>23</v>
      </c>
      <c r="I69" s="87">
        <v>5</v>
      </c>
      <c r="J69" s="90">
        <v>8</v>
      </c>
      <c r="K69" s="86">
        <v>2</v>
      </c>
      <c r="L69" s="91"/>
      <c r="M69" s="89"/>
      <c r="N69" s="92"/>
      <c r="O69" s="86">
        <v>2</v>
      </c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</row>
    <row r="70" spans="1:45" ht="15" customHeight="1" x14ac:dyDescent="0.3">
      <c r="A70" s="84" t="s">
        <v>144</v>
      </c>
      <c r="B70" s="85" t="s">
        <v>60</v>
      </c>
      <c r="C70" s="86">
        <v>69.900000000000006</v>
      </c>
      <c r="D70" s="87">
        <v>3.7</v>
      </c>
      <c r="E70" s="88">
        <f t="shared" si="1"/>
        <v>101</v>
      </c>
      <c r="F70" s="89"/>
      <c r="G70" s="86">
        <v>38</v>
      </c>
      <c r="H70" s="86">
        <v>46</v>
      </c>
      <c r="I70" s="87">
        <v>3</v>
      </c>
      <c r="J70" s="90">
        <v>9</v>
      </c>
      <c r="K70" s="86">
        <v>4</v>
      </c>
      <c r="L70" s="91"/>
      <c r="M70" s="89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86">
        <v>1</v>
      </c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</row>
    <row r="71" spans="1:45" ht="15" customHeight="1" x14ac:dyDescent="0.3">
      <c r="A71" s="84" t="s">
        <v>145</v>
      </c>
      <c r="B71" s="85" t="s">
        <v>141</v>
      </c>
      <c r="C71" s="86">
        <v>72</v>
      </c>
      <c r="D71" s="87">
        <v>6.3</v>
      </c>
      <c r="E71" s="88">
        <f t="shared" si="1"/>
        <v>175</v>
      </c>
      <c r="F71" s="89"/>
      <c r="G71" s="86">
        <v>48</v>
      </c>
      <c r="H71" s="86">
        <v>44</v>
      </c>
      <c r="I71" s="87">
        <v>12</v>
      </c>
      <c r="J71" s="90">
        <v>31</v>
      </c>
      <c r="K71" s="86">
        <v>37</v>
      </c>
      <c r="L71" s="91"/>
      <c r="M71" s="89"/>
      <c r="N71" s="92"/>
      <c r="O71" s="92"/>
      <c r="P71" s="92"/>
      <c r="Q71" s="92"/>
      <c r="R71" s="92"/>
      <c r="S71" s="92"/>
      <c r="T71" s="92"/>
      <c r="U71" s="86">
        <v>1</v>
      </c>
      <c r="V71" s="92"/>
      <c r="W71" s="86">
        <v>1</v>
      </c>
      <c r="X71" s="92"/>
      <c r="Y71" s="92"/>
      <c r="Z71" s="86">
        <v>1</v>
      </c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</row>
    <row r="72" spans="1:45" ht="15" customHeight="1" x14ac:dyDescent="0.3">
      <c r="A72" s="84" t="s">
        <v>146</v>
      </c>
      <c r="B72" s="85" t="s">
        <v>95</v>
      </c>
      <c r="C72" s="86">
        <v>175.7</v>
      </c>
      <c r="D72" s="87">
        <v>13.1</v>
      </c>
      <c r="E72" s="88">
        <f t="shared" si="1"/>
        <v>621</v>
      </c>
      <c r="F72" s="89"/>
      <c r="G72" s="86">
        <v>195</v>
      </c>
      <c r="H72" s="86">
        <v>169</v>
      </c>
      <c r="I72" s="87">
        <v>105</v>
      </c>
      <c r="J72" s="90">
        <v>60</v>
      </c>
      <c r="K72" s="86">
        <v>76</v>
      </c>
      <c r="L72" s="91"/>
      <c r="M72" s="89"/>
      <c r="N72" s="92"/>
      <c r="O72" s="86">
        <v>10</v>
      </c>
      <c r="P72" s="92"/>
      <c r="Q72" s="92"/>
      <c r="R72" s="92"/>
      <c r="S72" s="92"/>
      <c r="T72" s="92"/>
      <c r="U72" s="92"/>
      <c r="V72" s="92"/>
      <c r="W72" s="86">
        <v>1</v>
      </c>
      <c r="X72" s="86">
        <v>1</v>
      </c>
      <c r="Y72" s="92"/>
      <c r="Z72" s="86">
        <v>2</v>
      </c>
      <c r="AA72" s="86">
        <v>1</v>
      </c>
      <c r="AB72" s="92"/>
      <c r="AC72" s="92"/>
      <c r="AD72" s="92"/>
      <c r="AE72" s="92"/>
      <c r="AF72" s="92"/>
      <c r="AG72" s="86">
        <v>1</v>
      </c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</row>
    <row r="73" spans="1:45" ht="15" customHeight="1" x14ac:dyDescent="0.3">
      <c r="A73" s="84" t="s">
        <v>147</v>
      </c>
      <c r="B73" s="85" t="s">
        <v>148</v>
      </c>
      <c r="C73" s="86">
        <v>132.4</v>
      </c>
      <c r="D73" s="87">
        <v>8.8000000000000007</v>
      </c>
      <c r="E73" s="88">
        <f t="shared" si="1"/>
        <v>402</v>
      </c>
      <c r="F73" s="89"/>
      <c r="G73" s="86">
        <v>110</v>
      </c>
      <c r="H73" s="86">
        <v>107</v>
      </c>
      <c r="I73" s="87">
        <v>59</v>
      </c>
      <c r="J73" s="90">
        <v>52</v>
      </c>
      <c r="K73" s="86">
        <v>65</v>
      </c>
      <c r="L73" s="91"/>
      <c r="M73" s="89"/>
      <c r="N73" s="92"/>
      <c r="O73" s="86">
        <v>8</v>
      </c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86">
        <v>1</v>
      </c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</row>
    <row r="74" spans="1:45" ht="15" customHeight="1" x14ac:dyDescent="0.3">
      <c r="A74" s="84" t="s">
        <v>149</v>
      </c>
      <c r="B74" s="85" t="s">
        <v>119</v>
      </c>
      <c r="C74" s="86">
        <v>67.400000000000006</v>
      </c>
      <c r="D74" s="87">
        <v>4.9000000000000004</v>
      </c>
      <c r="E74" s="88">
        <f t="shared" si="1"/>
        <v>83</v>
      </c>
      <c r="F74" s="89"/>
      <c r="G74" s="86">
        <v>21</v>
      </c>
      <c r="H74" s="86">
        <v>39</v>
      </c>
      <c r="I74" s="87">
        <v>5</v>
      </c>
      <c r="J74" s="90">
        <v>5</v>
      </c>
      <c r="K74" s="86">
        <v>5</v>
      </c>
      <c r="L74" s="91"/>
      <c r="M74" s="89"/>
      <c r="N74" s="92"/>
      <c r="O74" s="92"/>
      <c r="P74" s="92"/>
      <c r="Q74" s="92"/>
      <c r="R74" s="92"/>
      <c r="S74" s="92"/>
      <c r="T74" s="92"/>
      <c r="U74" s="92"/>
      <c r="V74" s="92"/>
      <c r="W74" s="86">
        <v>1</v>
      </c>
      <c r="X74" s="92"/>
      <c r="Y74" s="92"/>
      <c r="Z74" s="86">
        <v>1</v>
      </c>
      <c r="AA74" s="92"/>
      <c r="AB74" s="92"/>
      <c r="AC74" s="92"/>
      <c r="AD74" s="92"/>
      <c r="AE74" s="86">
        <v>4</v>
      </c>
      <c r="AF74" s="86">
        <v>2</v>
      </c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</row>
    <row r="75" spans="1:45" ht="15" customHeight="1" x14ac:dyDescent="0.3">
      <c r="A75" s="84" t="s">
        <v>150</v>
      </c>
      <c r="B75" s="85" t="s">
        <v>65</v>
      </c>
      <c r="C75" s="86">
        <v>47</v>
      </c>
      <c r="D75" s="87">
        <v>5.2</v>
      </c>
      <c r="E75" s="88">
        <f t="shared" si="1"/>
        <v>61</v>
      </c>
      <c r="F75" s="89"/>
      <c r="G75" s="86">
        <v>16</v>
      </c>
      <c r="H75" s="86">
        <v>39</v>
      </c>
      <c r="I75" s="87">
        <v>1</v>
      </c>
      <c r="J75" s="90">
        <v>2</v>
      </c>
      <c r="K75" s="86">
        <v>1</v>
      </c>
      <c r="L75" s="91"/>
      <c r="M75" s="89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86">
        <v>2</v>
      </c>
      <c r="AS75" s="92"/>
    </row>
    <row r="76" spans="1:45" ht="15" customHeight="1" x14ac:dyDescent="0.3">
      <c r="A76" s="84" t="s">
        <v>151</v>
      </c>
      <c r="B76" s="85" t="s">
        <v>97</v>
      </c>
      <c r="C76" s="86">
        <v>41.8</v>
      </c>
      <c r="D76" s="87">
        <v>3</v>
      </c>
      <c r="E76" s="88">
        <f t="shared" si="1"/>
        <v>70</v>
      </c>
      <c r="F76" s="89"/>
      <c r="G76" s="86">
        <v>28</v>
      </c>
      <c r="H76" s="86">
        <v>34</v>
      </c>
      <c r="I76" s="87">
        <v>3</v>
      </c>
      <c r="J76" s="90">
        <v>1</v>
      </c>
      <c r="K76" s="86">
        <v>1</v>
      </c>
      <c r="L76" s="91"/>
      <c r="M76" s="89"/>
      <c r="N76" s="92"/>
      <c r="O76" s="92"/>
      <c r="P76" s="92"/>
      <c r="Q76" s="92"/>
      <c r="R76" s="92"/>
      <c r="S76" s="92"/>
      <c r="T76" s="92"/>
      <c r="U76" s="86">
        <v>1</v>
      </c>
      <c r="V76" s="86">
        <v>1</v>
      </c>
      <c r="W76" s="92"/>
      <c r="X76" s="92"/>
      <c r="Y76" s="92"/>
      <c r="Z76" s="86">
        <v>1</v>
      </c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</row>
    <row r="77" spans="1:45" ht="15" customHeight="1" x14ac:dyDescent="0.3">
      <c r="A77" s="84" t="s">
        <v>152</v>
      </c>
      <c r="B77" s="85" t="s">
        <v>141</v>
      </c>
      <c r="C77" s="86">
        <v>67</v>
      </c>
      <c r="D77" s="87">
        <v>4</v>
      </c>
      <c r="E77" s="88">
        <f t="shared" si="1"/>
        <v>63</v>
      </c>
      <c r="F77" s="89"/>
      <c r="G77" s="86">
        <v>22</v>
      </c>
      <c r="H77" s="86">
        <v>24</v>
      </c>
      <c r="I77" s="87">
        <v>4</v>
      </c>
      <c r="J77" s="90">
        <v>4</v>
      </c>
      <c r="K77" s="86">
        <v>6</v>
      </c>
      <c r="L77" s="91"/>
      <c r="M77" s="89"/>
      <c r="N77" s="92"/>
      <c r="O77" s="86">
        <v>1</v>
      </c>
      <c r="P77" s="92"/>
      <c r="Q77" s="92"/>
      <c r="R77" s="92"/>
      <c r="S77" s="92"/>
      <c r="T77" s="92"/>
      <c r="U77" s="86">
        <v>1</v>
      </c>
      <c r="V77" s="92"/>
      <c r="W77" s="92"/>
      <c r="X77" s="92"/>
      <c r="Y77" s="92"/>
      <c r="Z77" s="92"/>
      <c r="AA77" s="86">
        <v>1</v>
      </c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</row>
    <row r="78" spans="1:45" ht="15" customHeight="1" x14ac:dyDescent="0.3">
      <c r="A78" s="84" t="s">
        <v>153</v>
      </c>
      <c r="B78" s="85" t="s">
        <v>100</v>
      </c>
      <c r="C78" s="86">
        <v>50</v>
      </c>
      <c r="D78" s="87">
        <v>4</v>
      </c>
      <c r="E78" s="88">
        <f t="shared" si="1"/>
        <v>58</v>
      </c>
      <c r="F78" s="89"/>
      <c r="G78" s="86">
        <v>17</v>
      </c>
      <c r="H78" s="86">
        <v>28</v>
      </c>
      <c r="I78" s="91"/>
      <c r="J78" s="90">
        <v>7</v>
      </c>
      <c r="K78" s="86">
        <v>3</v>
      </c>
      <c r="L78" s="91"/>
      <c r="M78" s="89"/>
      <c r="N78" s="92"/>
      <c r="O78" s="92"/>
      <c r="P78" s="86">
        <v>1</v>
      </c>
      <c r="Q78" s="92"/>
      <c r="R78" s="92"/>
      <c r="S78" s="92"/>
      <c r="T78" s="92"/>
      <c r="U78" s="92"/>
      <c r="V78" s="92"/>
      <c r="W78" s="92"/>
      <c r="X78" s="92"/>
      <c r="Y78" s="92"/>
      <c r="Z78" s="86">
        <v>1</v>
      </c>
      <c r="AA78" s="86">
        <v>1</v>
      </c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</row>
    <row r="79" spans="1:45" ht="15" customHeight="1" x14ac:dyDescent="0.3">
      <c r="A79" s="84" t="s">
        <v>154</v>
      </c>
      <c r="B79" s="85" t="s">
        <v>97</v>
      </c>
      <c r="C79" s="86">
        <v>72.099999999999994</v>
      </c>
      <c r="D79" s="87">
        <v>3</v>
      </c>
      <c r="E79" s="88">
        <f t="shared" si="1"/>
        <v>57</v>
      </c>
      <c r="F79" s="89"/>
      <c r="G79" s="86">
        <v>20</v>
      </c>
      <c r="H79" s="86">
        <v>24</v>
      </c>
      <c r="I79" s="91"/>
      <c r="J79" s="90">
        <v>8</v>
      </c>
      <c r="K79" s="86">
        <v>3</v>
      </c>
      <c r="L79" s="91"/>
      <c r="M79" s="89"/>
      <c r="N79" s="92"/>
      <c r="O79" s="86">
        <v>1</v>
      </c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86">
        <v>1</v>
      </c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</row>
    <row r="80" spans="1:45" ht="15" customHeight="1" x14ac:dyDescent="0.3">
      <c r="A80" s="84" t="s">
        <v>155</v>
      </c>
      <c r="B80" s="85" t="s">
        <v>108</v>
      </c>
      <c r="C80" s="86">
        <v>46.2</v>
      </c>
      <c r="D80" s="87">
        <v>2.9</v>
      </c>
      <c r="E80" s="88">
        <f t="shared" si="1"/>
        <v>31</v>
      </c>
      <c r="F80" s="89"/>
      <c r="G80" s="86">
        <v>8</v>
      </c>
      <c r="H80" s="86">
        <v>14</v>
      </c>
      <c r="I80" s="91"/>
      <c r="J80" s="90">
        <v>6</v>
      </c>
      <c r="K80" s="86">
        <v>1</v>
      </c>
      <c r="L80" s="91"/>
      <c r="M80" s="89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86">
        <v>2</v>
      </c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</row>
    <row r="81" spans="1:45" ht="15" customHeight="1" x14ac:dyDescent="0.3">
      <c r="A81" s="84" t="s">
        <v>156</v>
      </c>
      <c r="B81" s="85" t="s">
        <v>60</v>
      </c>
      <c r="C81" s="86">
        <v>60</v>
      </c>
      <c r="D81" s="87">
        <v>4.5</v>
      </c>
      <c r="E81" s="88">
        <f t="shared" si="1"/>
        <v>136</v>
      </c>
      <c r="F81" s="89"/>
      <c r="G81" s="86">
        <v>28</v>
      </c>
      <c r="H81" s="86">
        <v>23</v>
      </c>
      <c r="I81" s="87">
        <v>14</v>
      </c>
      <c r="J81" s="90">
        <v>31</v>
      </c>
      <c r="K81" s="86">
        <v>31</v>
      </c>
      <c r="L81" s="91"/>
      <c r="M81" s="89"/>
      <c r="N81" s="86">
        <v>1</v>
      </c>
      <c r="O81" s="86">
        <v>1</v>
      </c>
      <c r="P81" s="86">
        <v>4</v>
      </c>
      <c r="Q81" s="92"/>
      <c r="R81" s="92"/>
      <c r="S81" s="92"/>
      <c r="T81" s="92"/>
      <c r="U81" s="92"/>
      <c r="V81" s="86">
        <v>1</v>
      </c>
      <c r="W81" s="92"/>
      <c r="X81" s="92"/>
      <c r="Y81" s="92"/>
      <c r="Z81" s="92"/>
      <c r="AA81" s="86">
        <v>2</v>
      </c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</row>
    <row r="82" spans="1:45" ht="15" customHeight="1" x14ac:dyDescent="0.3">
      <c r="A82" s="84" t="s">
        <v>157</v>
      </c>
      <c r="B82" s="85" t="s">
        <v>139</v>
      </c>
      <c r="C82" s="86">
        <v>88</v>
      </c>
      <c r="D82" s="87">
        <v>6</v>
      </c>
      <c r="E82" s="88">
        <f t="shared" si="1"/>
        <v>232</v>
      </c>
      <c r="F82" s="89"/>
      <c r="G82" s="86">
        <v>95</v>
      </c>
      <c r="H82" s="86">
        <v>79</v>
      </c>
      <c r="I82" s="87">
        <v>25</v>
      </c>
      <c r="J82" s="90">
        <v>13</v>
      </c>
      <c r="K82" s="86">
        <v>8</v>
      </c>
      <c r="L82" s="91"/>
      <c r="M82" s="89"/>
      <c r="N82" s="92"/>
      <c r="O82" s="86">
        <v>1</v>
      </c>
      <c r="P82" s="86">
        <v>6</v>
      </c>
      <c r="Q82" s="92"/>
      <c r="R82" s="92"/>
      <c r="S82" s="92"/>
      <c r="T82" s="92"/>
      <c r="U82" s="86">
        <v>2</v>
      </c>
      <c r="V82" s="86">
        <v>1</v>
      </c>
      <c r="W82" s="92"/>
      <c r="X82" s="92"/>
      <c r="Y82" s="92"/>
      <c r="Z82" s="86">
        <v>1</v>
      </c>
      <c r="AA82" s="92"/>
      <c r="AB82" s="92"/>
      <c r="AC82" s="92"/>
      <c r="AD82" s="92"/>
      <c r="AE82" s="86">
        <v>1</v>
      </c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</row>
    <row r="83" spans="1:45" ht="15" customHeight="1" x14ac:dyDescent="0.3">
      <c r="A83" s="84" t="s">
        <v>158</v>
      </c>
      <c r="B83" s="85" t="s">
        <v>60</v>
      </c>
      <c r="C83" s="86">
        <v>77</v>
      </c>
      <c r="D83" s="87">
        <v>4.2</v>
      </c>
      <c r="E83" s="88">
        <f t="shared" si="1"/>
        <v>60</v>
      </c>
      <c r="F83" s="89"/>
      <c r="G83" s="86">
        <v>24</v>
      </c>
      <c r="H83" s="86">
        <v>31</v>
      </c>
      <c r="I83" s="87">
        <v>3</v>
      </c>
      <c r="J83" s="90">
        <v>1</v>
      </c>
      <c r="K83" s="92"/>
      <c r="L83" s="91"/>
      <c r="M83" s="89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86">
        <v>1</v>
      </c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</row>
    <row r="84" spans="1:45" ht="15" customHeight="1" x14ac:dyDescent="0.3">
      <c r="A84" s="84" t="s">
        <v>159</v>
      </c>
      <c r="B84" s="85" t="s">
        <v>114</v>
      </c>
      <c r="C84" s="86">
        <v>71.599999999999994</v>
      </c>
      <c r="D84" s="87">
        <v>7.1</v>
      </c>
      <c r="E84" s="88">
        <f t="shared" si="1"/>
        <v>73</v>
      </c>
      <c r="F84" s="89"/>
      <c r="G84" s="86">
        <v>43</v>
      </c>
      <c r="H84" s="86">
        <v>20</v>
      </c>
      <c r="I84" s="87">
        <v>4</v>
      </c>
      <c r="J84" s="90">
        <v>2</v>
      </c>
      <c r="K84" s="92"/>
      <c r="L84" s="91"/>
      <c r="M84" s="89"/>
      <c r="N84" s="92"/>
      <c r="O84" s="92"/>
      <c r="P84" s="86">
        <v>2</v>
      </c>
      <c r="Q84" s="92"/>
      <c r="R84" s="92"/>
      <c r="S84" s="92"/>
      <c r="T84" s="92"/>
      <c r="U84" s="92"/>
      <c r="V84" s="92"/>
      <c r="W84" s="86">
        <v>1</v>
      </c>
      <c r="X84" s="92"/>
      <c r="Y84" s="92"/>
      <c r="Z84" s="86">
        <v>1</v>
      </c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</row>
    <row r="85" spans="1:45" ht="15" customHeight="1" x14ac:dyDescent="0.3">
      <c r="A85" s="84" t="s">
        <v>160</v>
      </c>
      <c r="B85" s="85" t="s">
        <v>119</v>
      </c>
      <c r="C85" s="86">
        <v>64</v>
      </c>
      <c r="D85" s="87">
        <v>3.5</v>
      </c>
      <c r="E85" s="88">
        <f t="shared" si="1"/>
        <v>40</v>
      </c>
      <c r="F85" s="89"/>
      <c r="G85" s="86">
        <v>10</v>
      </c>
      <c r="H85" s="86">
        <v>18</v>
      </c>
      <c r="I85" s="87">
        <v>3</v>
      </c>
      <c r="J85" s="90">
        <v>4</v>
      </c>
      <c r="K85" s="86">
        <v>2</v>
      </c>
      <c r="L85" s="91"/>
      <c r="M85" s="89"/>
      <c r="N85" s="92"/>
      <c r="O85" s="92"/>
      <c r="P85" s="86">
        <v>2</v>
      </c>
      <c r="Q85" s="92"/>
      <c r="R85" s="92"/>
      <c r="S85" s="92"/>
      <c r="T85" s="92"/>
      <c r="U85" s="92"/>
      <c r="V85" s="92"/>
      <c r="W85" s="92"/>
      <c r="X85" s="92"/>
      <c r="Y85" s="86">
        <v>1</v>
      </c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</row>
    <row r="86" spans="1:45" ht="16.05" customHeight="1" x14ac:dyDescent="0.3">
      <c r="A86" s="84" t="s">
        <v>161</v>
      </c>
      <c r="B86" s="93" t="s">
        <v>95</v>
      </c>
      <c r="C86" s="94">
        <v>54.8</v>
      </c>
      <c r="D86" s="95">
        <v>3.1</v>
      </c>
      <c r="E86" s="96">
        <f t="shared" si="1"/>
        <v>23</v>
      </c>
      <c r="F86" s="97"/>
      <c r="G86" s="94">
        <v>8</v>
      </c>
      <c r="H86" s="94">
        <v>7</v>
      </c>
      <c r="I86" s="99"/>
      <c r="J86" s="98">
        <v>2</v>
      </c>
      <c r="K86" s="100"/>
      <c r="L86" s="99"/>
      <c r="M86" s="97"/>
      <c r="N86" s="100"/>
      <c r="O86" s="100"/>
      <c r="P86" s="94">
        <v>2</v>
      </c>
      <c r="Q86" s="100"/>
      <c r="R86" s="100"/>
      <c r="S86" s="100"/>
      <c r="T86" s="100"/>
      <c r="U86" s="100"/>
      <c r="V86" s="100"/>
      <c r="W86" s="100"/>
      <c r="X86" s="100"/>
      <c r="Y86" s="100"/>
      <c r="Z86" s="94">
        <v>1</v>
      </c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94">
        <v>3</v>
      </c>
      <c r="AS86" s="100"/>
    </row>
    <row r="87" spans="1:45" ht="16.95" customHeight="1" x14ac:dyDescent="0.3">
      <c r="A87" s="129" t="s">
        <v>162</v>
      </c>
      <c r="B87" s="130"/>
      <c r="C87" s="131">
        <f>SUM(C48:C86)</f>
        <v>2812.6000000000004</v>
      </c>
      <c r="D87" s="132">
        <f>SUM(D48:D86)</f>
        <v>199.2</v>
      </c>
      <c r="E87" s="133">
        <f>SUM(E48:E86)</f>
        <v>4526</v>
      </c>
      <c r="F87" s="133"/>
      <c r="G87" s="133">
        <f t="shared" ref="G87:P87" si="2">SUM(G48:G86)</f>
        <v>1651</v>
      </c>
      <c r="H87" s="133">
        <f t="shared" si="2"/>
        <v>1710</v>
      </c>
      <c r="I87" s="133">
        <f t="shared" si="2"/>
        <v>414</v>
      </c>
      <c r="J87" s="133">
        <f t="shared" si="2"/>
        <v>293</v>
      </c>
      <c r="K87" s="133">
        <f t="shared" si="2"/>
        <v>283</v>
      </c>
      <c r="L87" s="133">
        <f t="shared" si="2"/>
        <v>1</v>
      </c>
      <c r="M87" s="133">
        <f t="shared" si="2"/>
        <v>1</v>
      </c>
      <c r="N87" s="133">
        <f t="shared" si="2"/>
        <v>1</v>
      </c>
      <c r="O87" s="133">
        <f t="shared" si="2"/>
        <v>49</v>
      </c>
      <c r="P87" s="133">
        <f t="shared" si="2"/>
        <v>27</v>
      </c>
      <c r="Q87" s="133"/>
      <c r="R87" s="133"/>
      <c r="S87" s="133">
        <f t="shared" ref="S87:AB87" si="3">SUM(S48:S86)</f>
        <v>13</v>
      </c>
      <c r="T87" s="133">
        <f t="shared" si="3"/>
        <v>3</v>
      </c>
      <c r="U87" s="133">
        <f t="shared" si="3"/>
        <v>9</v>
      </c>
      <c r="V87" s="133">
        <f t="shared" si="3"/>
        <v>4</v>
      </c>
      <c r="W87" s="133">
        <f t="shared" si="3"/>
        <v>9</v>
      </c>
      <c r="X87" s="133">
        <f t="shared" si="3"/>
        <v>1</v>
      </c>
      <c r="Y87" s="133">
        <f t="shared" si="3"/>
        <v>2</v>
      </c>
      <c r="Z87" s="133">
        <f t="shared" si="3"/>
        <v>27</v>
      </c>
      <c r="AA87" s="133">
        <f t="shared" si="3"/>
        <v>12</v>
      </c>
      <c r="AB87" s="133">
        <f t="shared" si="3"/>
        <v>1</v>
      </c>
      <c r="AC87" s="133"/>
      <c r="AD87" s="133"/>
      <c r="AE87" s="133">
        <f>SUM(AE48:AE86)</f>
        <v>7</v>
      </c>
      <c r="AF87" s="133">
        <f>SUM(AF48:AF86)</f>
        <v>2</v>
      </c>
      <c r="AG87" s="133">
        <f>SUM(AG48:AG86)</f>
        <v>1</v>
      </c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4">
        <f>SUM(AR48:AR86)</f>
        <v>5</v>
      </c>
      <c r="AS87" s="107"/>
    </row>
    <row r="88" spans="1:45" ht="16.05" customHeight="1" x14ac:dyDescent="0.3">
      <c r="A88" s="63"/>
      <c r="B88" s="135"/>
      <c r="C88" s="136"/>
      <c r="D88" s="135"/>
      <c r="E88" s="137"/>
      <c r="F88" s="138"/>
      <c r="G88" s="137"/>
      <c r="H88" s="137"/>
      <c r="I88" s="137"/>
      <c r="J88" s="137"/>
      <c r="K88" s="137"/>
      <c r="L88" s="137"/>
      <c r="M88" s="137"/>
      <c r="N88" s="137"/>
      <c r="O88" s="137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12"/>
    </row>
    <row r="89" spans="1:45" ht="15" customHeight="1" x14ac:dyDescent="0.3">
      <c r="A89" s="52" t="s">
        <v>163</v>
      </c>
      <c r="B89" s="74"/>
      <c r="C89" s="75"/>
      <c r="D89" s="74"/>
      <c r="E89" s="79"/>
      <c r="F89" s="82"/>
      <c r="G89" s="79"/>
      <c r="H89" s="79"/>
      <c r="I89" s="79"/>
      <c r="J89" s="79"/>
      <c r="K89" s="79"/>
      <c r="L89" s="79"/>
      <c r="M89" s="79"/>
      <c r="N89" s="79"/>
      <c r="O89" s="79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3"/>
    </row>
    <row r="90" spans="1:45" ht="15" customHeight="1" x14ac:dyDescent="0.3">
      <c r="A90" s="84" t="s">
        <v>164</v>
      </c>
      <c r="B90" s="85" t="s">
        <v>141</v>
      </c>
      <c r="C90" s="86">
        <v>59</v>
      </c>
      <c r="D90" s="87">
        <v>5.8</v>
      </c>
      <c r="E90" s="88">
        <f>SUM(G90:AS90)</f>
        <v>30</v>
      </c>
      <c r="F90" s="89"/>
      <c r="G90" s="86">
        <v>5</v>
      </c>
      <c r="H90" s="86">
        <v>14</v>
      </c>
      <c r="I90" s="87">
        <v>1</v>
      </c>
      <c r="J90" s="90">
        <v>2</v>
      </c>
      <c r="K90" s="86">
        <v>2</v>
      </c>
      <c r="L90" s="91"/>
      <c r="M90" s="89"/>
      <c r="N90" s="92"/>
      <c r="O90" s="92"/>
      <c r="P90" s="86">
        <v>3</v>
      </c>
      <c r="Q90" s="92"/>
      <c r="R90" s="92"/>
      <c r="S90" s="92"/>
      <c r="T90" s="92"/>
      <c r="U90" s="86">
        <v>1</v>
      </c>
      <c r="V90" s="92"/>
      <c r="W90" s="92"/>
      <c r="X90" s="92"/>
      <c r="Y90" s="92"/>
      <c r="Z90" s="86">
        <v>1</v>
      </c>
      <c r="AA90" s="92"/>
      <c r="AB90" s="92"/>
      <c r="AC90" s="86">
        <v>1</v>
      </c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</row>
    <row r="91" spans="1:45" ht="15" customHeight="1" x14ac:dyDescent="0.3">
      <c r="A91" s="84" t="s">
        <v>165</v>
      </c>
      <c r="B91" s="85" t="s">
        <v>119</v>
      </c>
      <c r="C91" s="86">
        <v>81.2</v>
      </c>
      <c r="D91" s="87">
        <v>6</v>
      </c>
      <c r="E91" s="88">
        <f>SUM(G91:AS91)</f>
        <v>85</v>
      </c>
      <c r="F91" s="89"/>
      <c r="G91" s="86">
        <v>28</v>
      </c>
      <c r="H91" s="86">
        <v>21</v>
      </c>
      <c r="I91" s="87">
        <v>1</v>
      </c>
      <c r="J91" s="90">
        <v>10</v>
      </c>
      <c r="K91" s="86">
        <v>5</v>
      </c>
      <c r="L91" s="91"/>
      <c r="M91" s="90">
        <v>2</v>
      </c>
      <c r="N91" s="86">
        <v>1</v>
      </c>
      <c r="O91" s="92"/>
      <c r="P91" s="86">
        <v>6</v>
      </c>
      <c r="Q91" s="92"/>
      <c r="R91" s="92"/>
      <c r="S91" s="92"/>
      <c r="T91" s="92"/>
      <c r="U91" s="86">
        <v>2</v>
      </c>
      <c r="V91" s="92"/>
      <c r="W91" s="86">
        <v>2</v>
      </c>
      <c r="X91" s="92"/>
      <c r="Y91" s="92"/>
      <c r="Z91" s="86">
        <v>2</v>
      </c>
      <c r="AA91" s="86">
        <v>2</v>
      </c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86">
        <v>3</v>
      </c>
      <c r="AS91" s="92"/>
    </row>
    <row r="92" spans="1:45" ht="15" customHeight="1" x14ac:dyDescent="0.3">
      <c r="A92" s="84" t="s">
        <v>166</v>
      </c>
      <c r="B92" s="85" t="s">
        <v>97</v>
      </c>
      <c r="C92" s="86">
        <v>73.7</v>
      </c>
      <c r="D92" s="87">
        <v>3.2</v>
      </c>
      <c r="E92" s="88">
        <f>SUM(G92:AS92)</f>
        <v>37</v>
      </c>
      <c r="F92" s="89"/>
      <c r="G92" s="86">
        <v>16</v>
      </c>
      <c r="H92" s="86">
        <v>12</v>
      </c>
      <c r="I92" s="87">
        <v>1</v>
      </c>
      <c r="J92" s="90">
        <v>2</v>
      </c>
      <c r="K92" s="86">
        <v>2</v>
      </c>
      <c r="L92" s="91"/>
      <c r="M92" s="89"/>
      <c r="N92" s="92"/>
      <c r="O92" s="92"/>
      <c r="P92" s="86">
        <v>2</v>
      </c>
      <c r="Q92" s="92"/>
      <c r="R92" s="92"/>
      <c r="S92" s="92"/>
      <c r="T92" s="92"/>
      <c r="U92" s="92"/>
      <c r="V92" s="92"/>
      <c r="W92" s="86">
        <v>1</v>
      </c>
      <c r="X92" s="92"/>
      <c r="Y92" s="92"/>
      <c r="Z92" s="92"/>
      <c r="AA92" s="92"/>
      <c r="AB92" s="92"/>
      <c r="AC92" s="86">
        <v>1</v>
      </c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</row>
    <row r="93" spans="1:45" ht="15" customHeight="1" x14ac:dyDescent="0.3">
      <c r="A93" s="84" t="s">
        <v>167</v>
      </c>
      <c r="B93" s="127" t="s">
        <v>88</v>
      </c>
      <c r="C93" s="116" t="s">
        <v>81</v>
      </c>
      <c r="D93" s="117" t="s">
        <v>82</v>
      </c>
      <c r="E93" s="140"/>
      <c r="F93" s="141"/>
      <c r="G93" s="120"/>
      <c r="H93" s="120"/>
      <c r="I93" s="142"/>
      <c r="J93" s="143"/>
      <c r="K93" s="120"/>
      <c r="L93" s="142"/>
      <c r="M93" s="143"/>
      <c r="N93" s="120"/>
      <c r="O93" s="120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4"/>
    </row>
    <row r="94" spans="1:45" ht="15" customHeight="1" x14ac:dyDescent="0.3">
      <c r="A94" s="84" t="s">
        <v>168</v>
      </c>
      <c r="B94" s="127" t="s">
        <v>88</v>
      </c>
      <c r="C94" s="127" t="s">
        <v>81</v>
      </c>
      <c r="D94" s="117" t="s">
        <v>82</v>
      </c>
      <c r="E94" s="144"/>
      <c r="F94" s="141"/>
      <c r="G94" s="120"/>
      <c r="H94" s="120"/>
      <c r="I94" s="142"/>
      <c r="J94" s="143"/>
      <c r="K94" s="120"/>
      <c r="L94" s="142"/>
      <c r="M94" s="143"/>
      <c r="N94" s="120"/>
      <c r="O94" s="120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4"/>
    </row>
    <row r="95" spans="1:45" ht="15" customHeight="1" x14ac:dyDescent="0.3">
      <c r="A95" s="84" t="s">
        <v>169</v>
      </c>
      <c r="B95" s="127" t="s">
        <v>88</v>
      </c>
      <c r="C95" s="127" t="s">
        <v>81</v>
      </c>
      <c r="D95" s="117" t="s">
        <v>82</v>
      </c>
      <c r="E95" s="145"/>
      <c r="F95" s="141"/>
      <c r="G95" s="120"/>
      <c r="H95" s="120"/>
      <c r="I95" s="142"/>
      <c r="J95" s="143"/>
      <c r="K95" s="120"/>
      <c r="L95" s="142"/>
      <c r="M95" s="143"/>
      <c r="N95" s="120"/>
      <c r="O95" s="120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4"/>
    </row>
    <row r="96" spans="1:45" ht="15" customHeight="1" x14ac:dyDescent="0.3">
      <c r="A96" s="84" t="s">
        <v>170</v>
      </c>
      <c r="B96" s="85" t="s">
        <v>116</v>
      </c>
      <c r="C96" s="86">
        <v>38</v>
      </c>
      <c r="D96" s="87">
        <v>3.7</v>
      </c>
      <c r="E96" s="88">
        <f t="shared" ref="E96:E103" si="4">SUM(G96:AS96)</f>
        <v>19</v>
      </c>
      <c r="F96" s="89"/>
      <c r="G96" s="86">
        <v>8</v>
      </c>
      <c r="H96" s="86">
        <v>2</v>
      </c>
      <c r="I96" s="91"/>
      <c r="J96" s="90">
        <v>2</v>
      </c>
      <c r="K96" s="86">
        <v>1</v>
      </c>
      <c r="L96" s="91"/>
      <c r="M96" s="89"/>
      <c r="N96" s="92"/>
      <c r="O96" s="92"/>
      <c r="P96" s="86">
        <v>4</v>
      </c>
      <c r="Q96" s="92"/>
      <c r="R96" s="92"/>
      <c r="S96" s="92"/>
      <c r="T96" s="92"/>
      <c r="U96" s="86">
        <v>1</v>
      </c>
      <c r="V96" s="92"/>
      <c r="W96" s="86">
        <v>1</v>
      </c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</row>
    <row r="97" spans="1:45" ht="15" customHeight="1" x14ac:dyDescent="0.3">
      <c r="A97" s="84" t="s">
        <v>171</v>
      </c>
      <c r="B97" s="85" t="s">
        <v>172</v>
      </c>
      <c r="C97" s="86">
        <v>26.7</v>
      </c>
      <c r="D97" s="87">
        <v>3</v>
      </c>
      <c r="E97" s="88">
        <f t="shared" si="4"/>
        <v>16</v>
      </c>
      <c r="F97" s="89"/>
      <c r="G97" s="86">
        <v>8</v>
      </c>
      <c r="H97" s="86">
        <v>4</v>
      </c>
      <c r="I97" s="87">
        <v>1</v>
      </c>
      <c r="J97" s="90">
        <v>1</v>
      </c>
      <c r="K97" s="92"/>
      <c r="L97" s="91"/>
      <c r="M97" s="89"/>
      <c r="N97" s="92"/>
      <c r="O97" s="92"/>
      <c r="P97" s="86">
        <v>2</v>
      </c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</row>
    <row r="98" spans="1:45" ht="15" customHeight="1" x14ac:dyDescent="0.3">
      <c r="A98" s="84" t="s">
        <v>173</v>
      </c>
      <c r="B98" s="85" t="s">
        <v>114</v>
      </c>
      <c r="C98" s="86">
        <v>37.9</v>
      </c>
      <c r="D98" s="87">
        <v>3.7</v>
      </c>
      <c r="E98" s="88">
        <f t="shared" si="4"/>
        <v>31</v>
      </c>
      <c r="F98" s="89"/>
      <c r="G98" s="86">
        <v>19</v>
      </c>
      <c r="H98" s="86">
        <v>6</v>
      </c>
      <c r="I98" s="91"/>
      <c r="J98" s="89"/>
      <c r="K98" s="92"/>
      <c r="L98" s="91"/>
      <c r="M98" s="89"/>
      <c r="N98" s="92"/>
      <c r="O98" s="92"/>
      <c r="P98" s="86">
        <v>3</v>
      </c>
      <c r="Q98" s="92"/>
      <c r="R98" s="92"/>
      <c r="S98" s="92"/>
      <c r="T98" s="92"/>
      <c r="U98" s="92"/>
      <c r="V98" s="92"/>
      <c r="W98" s="86">
        <v>2</v>
      </c>
      <c r="X98" s="92"/>
      <c r="Y98" s="92"/>
      <c r="Z98" s="86">
        <v>1</v>
      </c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</row>
    <row r="99" spans="1:45" ht="15" customHeight="1" x14ac:dyDescent="0.3">
      <c r="A99" s="84" t="s">
        <v>174</v>
      </c>
      <c r="B99" s="85" t="s">
        <v>74</v>
      </c>
      <c r="C99" s="86">
        <v>59.4</v>
      </c>
      <c r="D99" s="87">
        <v>6.5</v>
      </c>
      <c r="E99" s="88">
        <f t="shared" si="4"/>
        <v>21</v>
      </c>
      <c r="F99" s="89"/>
      <c r="G99" s="86">
        <v>10</v>
      </c>
      <c r="H99" s="86">
        <v>2</v>
      </c>
      <c r="I99" s="87">
        <v>1</v>
      </c>
      <c r="J99" s="90">
        <v>1</v>
      </c>
      <c r="K99" s="86">
        <v>2</v>
      </c>
      <c r="L99" s="91"/>
      <c r="M99" s="89"/>
      <c r="N99" s="92"/>
      <c r="O99" s="92"/>
      <c r="P99" s="86">
        <v>4</v>
      </c>
      <c r="Q99" s="92"/>
      <c r="R99" s="92"/>
      <c r="S99" s="92"/>
      <c r="T99" s="92"/>
      <c r="U99" s="86">
        <v>1</v>
      </c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</row>
    <row r="100" spans="1:45" ht="15" customHeight="1" x14ac:dyDescent="0.3">
      <c r="A100" s="84" t="s">
        <v>175</v>
      </c>
      <c r="B100" s="85" t="s">
        <v>74</v>
      </c>
      <c r="C100" s="86">
        <v>62</v>
      </c>
      <c r="D100" s="87">
        <v>4.7</v>
      </c>
      <c r="E100" s="88">
        <f t="shared" si="4"/>
        <v>23</v>
      </c>
      <c r="F100" s="89"/>
      <c r="G100" s="86">
        <v>10</v>
      </c>
      <c r="H100" s="86">
        <v>5</v>
      </c>
      <c r="I100" s="91"/>
      <c r="J100" s="90">
        <v>2</v>
      </c>
      <c r="K100" s="86">
        <v>1</v>
      </c>
      <c r="L100" s="91"/>
      <c r="M100" s="89"/>
      <c r="N100" s="92"/>
      <c r="O100" s="92"/>
      <c r="P100" s="86">
        <v>3</v>
      </c>
      <c r="Q100" s="92"/>
      <c r="R100" s="92"/>
      <c r="S100" s="92"/>
      <c r="T100" s="92"/>
      <c r="U100" s="92"/>
      <c r="V100" s="92"/>
      <c r="W100" s="92"/>
      <c r="X100" s="92"/>
      <c r="Y100" s="92"/>
      <c r="Z100" s="86">
        <v>1</v>
      </c>
      <c r="AA100" s="92"/>
      <c r="AB100" s="92"/>
      <c r="AC100" s="86">
        <v>1</v>
      </c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</row>
    <row r="101" spans="1:45" ht="15" customHeight="1" x14ac:dyDescent="0.3">
      <c r="A101" s="84" t="s">
        <v>176</v>
      </c>
      <c r="B101" s="85" t="s">
        <v>100</v>
      </c>
      <c r="C101" s="86">
        <v>35.4</v>
      </c>
      <c r="D101" s="87">
        <v>1.7</v>
      </c>
      <c r="E101" s="88">
        <f t="shared" si="4"/>
        <v>17</v>
      </c>
      <c r="F101" s="89"/>
      <c r="G101" s="86">
        <v>13</v>
      </c>
      <c r="H101" s="86">
        <v>2</v>
      </c>
      <c r="I101" s="91"/>
      <c r="J101" s="89"/>
      <c r="K101" s="92"/>
      <c r="L101" s="91"/>
      <c r="M101" s="89"/>
      <c r="N101" s="92"/>
      <c r="O101" s="92"/>
      <c r="P101" s="92"/>
      <c r="Q101" s="92"/>
      <c r="R101" s="92"/>
      <c r="S101" s="92"/>
      <c r="T101" s="92"/>
      <c r="U101" s="92"/>
      <c r="V101" s="92"/>
      <c r="W101" s="86">
        <v>1</v>
      </c>
      <c r="X101" s="92"/>
      <c r="Y101" s="92"/>
      <c r="Z101" s="92"/>
      <c r="AA101" s="86">
        <v>1</v>
      </c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</row>
    <row r="102" spans="1:45" ht="15" customHeight="1" x14ac:dyDescent="0.3">
      <c r="A102" s="84" t="s">
        <v>177</v>
      </c>
      <c r="B102" s="85" t="s">
        <v>97</v>
      </c>
      <c r="C102" s="86">
        <v>99</v>
      </c>
      <c r="D102" s="87">
        <v>6.2</v>
      </c>
      <c r="E102" s="88">
        <f t="shared" si="4"/>
        <v>96</v>
      </c>
      <c r="F102" s="89"/>
      <c r="G102" s="86">
        <v>56</v>
      </c>
      <c r="H102" s="86">
        <v>22</v>
      </c>
      <c r="I102" s="87">
        <v>5</v>
      </c>
      <c r="J102" s="90">
        <v>1</v>
      </c>
      <c r="K102" s="92"/>
      <c r="L102" s="91"/>
      <c r="M102" s="90">
        <v>2</v>
      </c>
      <c r="N102" s="92"/>
      <c r="O102" s="86">
        <v>1</v>
      </c>
      <c r="P102" s="86">
        <v>2</v>
      </c>
      <c r="Q102" s="86">
        <v>2</v>
      </c>
      <c r="R102" s="92"/>
      <c r="S102" s="92"/>
      <c r="T102" s="92"/>
      <c r="U102" s="86">
        <v>1</v>
      </c>
      <c r="V102" s="92"/>
      <c r="W102" s="86">
        <v>3</v>
      </c>
      <c r="X102" s="92"/>
      <c r="Y102" s="92"/>
      <c r="Z102" s="86">
        <v>1</v>
      </c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</row>
    <row r="103" spans="1:45" ht="16.05" customHeight="1" x14ac:dyDescent="0.3">
      <c r="A103" s="84" t="s">
        <v>178</v>
      </c>
      <c r="B103" s="93" t="s">
        <v>139</v>
      </c>
      <c r="C103" s="94">
        <v>62.9</v>
      </c>
      <c r="D103" s="95">
        <v>3.8</v>
      </c>
      <c r="E103" s="96">
        <f t="shared" si="4"/>
        <v>43</v>
      </c>
      <c r="F103" s="97"/>
      <c r="G103" s="94">
        <v>38</v>
      </c>
      <c r="H103" s="100"/>
      <c r="I103" s="99"/>
      <c r="J103" s="97"/>
      <c r="K103" s="100"/>
      <c r="L103" s="99"/>
      <c r="M103" s="97"/>
      <c r="N103" s="100"/>
      <c r="O103" s="100"/>
      <c r="P103" s="94">
        <v>1</v>
      </c>
      <c r="Q103" s="100"/>
      <c r="R103" s="100"/>
      <c r="S103" s="94">
        <v>2</v>
      </c>
      <c r="T103" s="100"/>
      <c r="U103" s="100"/>
      <c r="V103" s="100"/>
      <c r="W103" s="94">
        <v>1</v>
      </c>
      <c r="X103" s="100"/>
      <c r="Y103" s="100"/>
      <c r="Z103" s="94">
        <v>1</v>
      </c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</row>
    <row r="104" spans="1:45" ht="16.95" customHeight="1" x14ac:dyDescent="0.3">
      <c r="A104" s="101" t="s">
        <v>110</v>
      </c>
      <c r="B104" s="102"/>
      <c r="C104" s="103">
        <f>SUM(C90:C103)</f>
        <v>635.19999999999993</v>
      </c>
      <c r="D104" s="104">
        <f>SUM(D90:D103)</f>
        <v>48.300000000000004</v>
      </c>
      <c r="E104" s="105">
        <f>SUM(E90:E103)</f>
        <v>418</v>
      </c>
      <c r="F104" s="105"/>
      <c r="G104" s="105">
        <f>SUM(G90:G103)</f>
        <v>211</v>
      </c>
      <c r="H104" s="105">
        <f>SUM(H90:H103)</f>
        <v>90</v>
      </c>
      <c r="I104" s="105">
        <f>SUM(I90:I103)</f>
        <v>10</v>
      </c>
      <c r="J104" s="105">
        <f>SUM(J90:J103)</f>
        <v>21</v>
      </c>
      <c r="K104" s="105">
        <f>SUM(K90:K103)</f>
        <v>13</v>
      </c>
      <c r="L104" s="105"/>
      <c r="M104" s="105">
        <f>SUM(M90:M103)</f>
        <v>4</v>
      </c>
      <c r="N104" s="105">
        <f>SUM(N90:N103)</f>
        <v>1</v>
      </c>
      <c r="O104" s="105">
        <f>SUM(O90:O103)</f>
        <v>1</v>
      </c>
      <c r="P104" s="105">
        <f>SUM(P90:P103)</f>
        <v>30</v>
      </c>
      <c r="Q104" s="105">
        <f>SUM(Q90:Q103)</f>
        <v>2</v>
      </c>
      <c r="R104" s="105"/>
      <c r="S104" s="105">
        <f>SUM(S90:S103)</f>
        <v>2</v>
      </c>
      <c r="T104" s="105"/>
      <c r="U104" s="105">
        <f>SUM(U90:U103)</f>
        <v>6</v>
      </c>
      <c r="V104" s="105"/>
      <c r="W104" s="105">
        <f>SUM(W90:W103)</f>
        <v>11</v>
      </c>
      <c r="X104" s="105"/>
      <c r="Y104" s="105"/>
      <c r="Z104" s="105">
        <f>SUM(Z90:Z103)</f>
        <v>7</v>
      </c>
      <c r="AA104" s="105">
        <f>SUM(AA90:AA103)</f>
        <v>3</v>
      </c>
      <c r="AB104" s="105"/>
      <c r="AC104" s="105">
        <f>SUM(AC90:AC103)</f>
        <v>3</v>
      </c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6">
        <f>SUM(AR90:AR103)</f>
        <v>3</v>
      </c>
      <c r="AS104" s="107"/>
    </row>
    <row r="105" spans="1:45" ht="16.05" customHeight="1" x14ac:dyDescent="0.3">
      <c r="A105" s="63"/>
      <c r="B105" s="108"/>
      <c r="C105" s="109"/>
      <c r="D105" s="108"/>
      <c r="E105" s="110"/>
      <c r="F105" s="111"/>
      <c r="G105" s="110"/>
      <c r="H105" s="110"/>
      <c r="I105" s="110"/>
      <c r="J105" s="110"/>
      <c r="K105" s="110"/>
      <c r="L105" s="110"/>
      <c r="M105" s="110"/>
      <c r="N105" s="110"/>
      <c r="O105" s="110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2"/>
    </row>
    <row r="106" spans="1:45" ht="15" customHeight="1" x14ac:dyDescent="0.3">
      <c r="A106" s="52" t="s">
        <v>179</v>
      </c>
      <c r="B106" s="74"/>
      <c r="C106" s="75"/>
      <c r="D106" s="74"/>
      <c r="E106" s="79"/>
      <c r="F106" s="82"/>
      <c r="G106" s="79"/>
      <c r="H106" s="79"/>
      <c r="I106" s="79"/>
      <c r="J106" s="79"/>
      <c r="K106" s="79"/>
      <c r="L106" s="79"/>
      <c r="M106" s="79"/>
      <c r="N106" s="79"/>
      <c r="O106" s="79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3"/>
    </row>
    <row r="107" spans="1:45" ht="15" customHeight="1" x14ac:dyDescent="0.3">
      <c r="A107" s="84" t="s">
        <v>180</v>
      </c>
      <c r="B107" s="85" t="s">
        <v>100</v>
      </c>
      <c r="C107" s="86">
        <v>78.599999999999994</v>
      </c>
      <c r="D107" s="87">
        <v>7.5</v>
      </c>
      <c r="E107" s="88">
        <f t="shared" ref="E107:E116" si="5">SUM(G107:AS107)</f>
        <v>26</v>
      </c>
      <c r="F107" s="89"/>
      <c r="G107" s="86">
        <v>15</v>
      </c>
      <c r="H107" s="86">
        <v>8</v>
      </c>
      <c r="I107" s="91"/>
      <c r="J107" s="89"/>
      <c r="K107" s="92"/>
      <c r="L107" s="91"/>
      <c r="M107" s="89"/>
      <c r="N107" s="92"/>
      <c r="O107" s="92"/>
      <c r="P107" s="92"/>
      <c r="Q107" s="92"/>
      <c r="R107" s="92"/>
      <c r="S107" s="92"/>
      <c r="T107" s="92"/>
      <c r="U107" s="92"/>
      <c r="V107" s="92"/>
      <c r="W107" s="86">
        <v>1</v>
      </c>
      <c r="X107" s="92"/>
      <c r="Y107" s="86">
        <v>1</v>
      </c>
      <c r="Z107" s="86">
        <v>1</v>
      </c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</row>
    <row r="108" spans="1:45" ht="15" customHeight="1" x14ac:dyDescent="0.3">
      <c r="A108" s="84" t="s">
        <v>181</v>
      </c>
      <c r="B108" s="85" t="s">
        <v>122</v>
      </c>
      <c r="C108" s="86">
        <v>41</v>
      </c>
      <c r="D108" s="87">
        <v>2.2000000000000002</v>
      </c>
      <c r="E108" s="88">
        <f t="shared" si="5"/>
        <v>110</v>
      </c>
      <c r="F108" s="89"/>
      <c r="G108" s="86">
        <v>27</v>
      </c>
      <c r="H108" s="86">
        <v>8</v>
      </c>
      <c r="I108" s="91"/>
      <c r="J108" s="90">
        <v>54</v>
      </c>
      <c r="K108" s="86">
        <v>21</v>
      </c>
      <c r="L108" s="91"/>
      <c r="M108" s="89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</row>
    <row r="109" spans="1:45" ht="15" customHeight="1" x14ac:dyDescent="0.3">
      <c r="A109" s="84" t="s">
        <v>182</v>
      </c>
      <c r="B109" s="85" t="s">
        <v>100</v>
      </c>
      <c r="C109" s="86">
        <v>94.4</v>
      </c>
      <c r="D109" s="87">
        <v>4.5999999999999996</v>
      </c>
      <c r="E109" s="88">
        <f t="shared" si="5"/>
        <v>73</v>
      </c>
      <c r="F109" s="89"/>
      <c r="G109" s="86">
        <v>35</v>
      </c>
      <c r="H109" s="86">
        <v>22</v>
      </c>
      <c r="I109" s="87">
        <v>2</v>
      </c>
      <c r="J109" s="90">
        <v>4</v>
      </c>
      <c r="K109" s="92"/>
      <c r="L109" s="91"/>
      <c r="M109" s="90">
        <v>2</v>
      </c>
      <c r="N109" s="92"/>
      <c r="O109" s="86">
        <v>6</v>
      </c>
      <c r="P109" s="92"/>
      <c r="Q109" s="92"/>
      <c r="R109" s="92"/>
      <c r="S109" s="92"/>
      <c r="T109" s="92"/>
      <c r="U109" s="92"/>
      <c r="V109" s="86">
        <v>2</v>
      </c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</row>
    <row r="110" spans="1:45" ht="15" customHeight="1" x14ac:dyDescent="0.3">
      <c r="A110" s="84" t="s">
        <v>183</v>
      </c>
      <c r="B110" s="85" t="s">
        <v>106</v>
      </c>
      <c r="C110" s="86">
        <v>51</v>
      </c>
      <c r="D110" s="87">
        <v>3.7</v>
      </c>
      <c r="E110" s="88">
        <f t="shared" si="5"/>
        <v>33</v>
      </c>
      <c r="F110" s="89"/>
      <c r="G110" s="86">
        <v>25</v>
      </c>
      <c r="H110" s="86">
        <v>6</v>
      </c>
      <c r="I110" s="91"/>
      <c r="J110" s="89"/>
      <c r="K110" s="92"/>
      <c r="L110" s="91"/>
      <c r="M110" s="89"/>
      <c r="N110" s="92"/>
      <c r="O110" s="86">
        <v>1</v>
      </c>
      <c r="P110" s="92"/>
      <c r="Q110" s="92"/>
      <c r="R110" s="92"/>
      <c r="S110" s="86">
        <v>1</v>
      </c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</row>
    <row r="111" spans="1:45" ht="15" customHeight="1" x14ac:dyDescent="0.3">
      <c r="A111" s="84" t="s">
        <v>184</v>
      </c>
      <c r="B111" s="85" t="s">
        <v>141</v>
      </c>
      <c r="C111" s="86">
        <v>80.8</v>
      </c>
      <c r="D111" s="87">
        <v>3.5</v>
      </c>
      <c r="E111" s="88">
        <f t="shared" si="5"/>
        <v>79</v>
      </c>
      <c r="F111" s="89"/>
      <c r="G111" s="86">
        <v>51</v>
      </c>
      <c r="H111" s="86">
        <v>9</v>
      </c>
      <c r="I111" s="87">
        <v>4</v>
      </c>
      <c r="J111" s="90">
        <v>7</v>
      </c>
      <c r="K111" s="86">
        <v>3</v>
      </c>
      <c r="L111" s="91"/>
      <c r="M111" s="90">
        <v>1</v>
      </c>
      <c r="N111" s="92"/>
      <c r="O111" s="86">
        <v>4</v>
      </c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</row>
    <row r="112" spans="1:45" ht="15" customHeight="1" x14ac:dyDescent="0.3">
      <c r="A112" s="84" t="s">
        <v>185</v>
      </c>
      <c r="B112" s="85" t="s">
        <v>141</v>
      </c>
      <c r="C112" s="86">
        <v>99.9</v>
      </c>
      <c r="D112" s="87">
        <v>8.1999999999999993</v>
      </c>
      <c r="E112" s="88">
        <f t="shared" si="5"/>
        <v>38</v>
      </c>
      <c r="F112" s="89"/>
      <c r="G112" s="86">
        <v>20</v>
      </c>
      <c r="H112" s="86">
        <v>11</v>
      </c>
      <c r="I112" s="87">
        <v>1</v>
      </c>
      <c r="J112" s="89"/>
      <c r="K112" s="92"/>
      <c r="L112" s="91"/>
      <c r="M112" s="89"/>
      <c r="N112" s="92"/>
      <c r="O112" s="86">
        <v>4</v>
      </c>
      <c r="P112" s="92"/>
      <c r="Q112" s="92"/>
      <c r="R112" s="92"/>
      <c r="S112" s="92"/>
      <c r="T112" s="92"/>
      <c r="U112" s="86">
        <v>1</v>
      </c>
      <c r="V112" s="92"/>
      <c r="W112" s="92"/>
      <c r="X112" s="92"/>
      <c r="Y112" s="92"/>
      <c r="Z112" s="92"/>
      <c r="AA112" s="92"/>
      <c r="AB112" s="92"/>
      <c r="AC112" s="92"/>
      <c r="AD112" s="92"/>
      <c r="AE112" s="86">
        <v>1</v>
      </c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</row>
    <row r="113" spans="1:45" ht="15" customHeight="1" x14ac:dyDescent="0.3">
      <c r="A113" s="84" t="s">
        <v>186</v>
      </c>
      <c r="B113" s="85" t="s">
        <v>187</v>
      </c>
      <c r="C113" s="86">
        <v>111</v>
      </c>
      <c r="D113" s="87">
        <v>4.8</v>
      </c>
      <c r="E113" s="88">
        <f t="shared" si="5"/>
        <v>46</v>
      </c>
      <c r="F113" s="89"/>
      <c r="G113" s="86">
        <v>12</v>
      </c>
      <c r="H113" s="86">
        <v>13</v>
      </c>
      <c r="I113" s="87">
        <v>4</v>
      </c>
      <c r="J113" s="89"/>
      <c r="K113" s="92"/>
      <c r="L113" s="91"/>
      <c r="M113" s="90">
        <v>1</v>
      </c>
      <c r="N113" s="92"/>
      <c r="O113" s="86">
        <v>12</v>
      </c>
      <c r="P113" s="92"/>
      <c r="Q113" s="92"/>
      <c r="R113" s="92"/>
      <c r="S113" s="92"/>
      <c r="T113" s="92"/>
      <c r="U113" s="92"/>
      <c r="V113" s="86">
        <v>2</v>
      </c>
      <c r="W113" s="92"/>
      <c r="X113" s="92"/>
      <c r="Y113" s="92"/>
      <c r="Z113" s="92"/>
      <c r="AA113" s="92"/>
      <c r="AB113" s="92"/>
      <c r="AC113" s="92"/>
      <c r="AD113" s="92"/>
      <c r="AE113" s="86">
        <v>2</v>
      </c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</row>
    <row r="114" spans="1:45" ht="15" customHeight="1" x14ac:dyDescent="0.3">
      <c r="A114" s="84" t="s">
        <v>188</v>
      </c>
      <c r="B114" s="85" t="s">
        <v>106</v>
      </c>
      <c r="C114" s="86">
        <v>122</v>
      </c>
      <c r="D114" s="87">
        <v>6.6</v>
      </c>
      <c r="E114" s="88">
        <f t="shared" si="5"/>
        <v>24</v>
      </c>
      <c r="F114" s="89"/>
      <c r="G114" s="86">
        <v>10</v>
      </c>
      <c r="H114" s="86">
        <v>3</v>
      </c>
      <c r="I114" s="87">
        <v>2</v>
      </c>
      <c r="J114" s="89"/>
      <c r="K114" s="92"/>
      <c r="L114" s="91"/>
      <c r="M114" s="89"/>
      <c r="N114" s="92"/>
      <c r="O114" s="86">
        <v>5</v>
      </c>
      <c r="P114" s="92"/>
      <c r="Q114" s="92"/>
      <c r="R114" s="92"/>
      <c r="S114" s="92"/>
      <c r="T114" s="92"/>
      <c r="U114" s="92"/>
      <c r="V114" s="92"/>
      <c r="W114" s="92"/>
      <c r="X114" s="86">
        <v>1</v>
      </c>
      <c r="Y114" s="92"/>
      <c r="Z114" s="86">
        <v>2</v>
      </c>
      <c r="AA114" s="92"/>
      <c r="AB114" s="92"/>
      <c r="AC114" s="92"/>
      <c r="AD114" s="92"/>
      <c r="AE114" s="92"/>
      <c r="AF114" s="86">
        <v>1</v>
      </c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</row>
    <row r="115" spans="1:45" ht="16.05" customHeight="1" x14ac:dyDescent="0.3">
      <c r="A115" s="84" t="s">
        <v>189</v>
      </c>
      <c r="B115" s="85" t="s">
        <v>116</v>
      </c>
      <c r="C115" s="86">
        <v>150</v>
      </c>
      <c r="D115" s="87">
        <v>7.8</v>
      </c>
      <c r="E115" s="88">
        <f t="shared" si="5"/>
        <v>28</v>
      </c>
      <c r="F115" s="89"/>
      <c r="G115" s="86">
        <v>5</v>
      </c>
      <c r="H115" s="86">
        <v>10</v>
      </c>
      <c r="I115" s="87">
        <v>1</v>
      </c>
      <c r="J115" s="89"/>
      <c r="K115" s="92"/>
      <c r="L115" s="91"/>
      <c r="M115" s="89"/>
      <c r="N115" s="92"/>
      <c r="O115" s="86">
        <v>7</v>
      </c>
      <c r="P115" s="92"/>
      <c r="Q115" s="92"/>
      <c r="R115" s="92"/>
      <c r="S115" s="92"/>
      <c r="T115" s="92"/>
      <c r="U115" s="92"/>
      <c r="V115" s="86">
        <v>5</v>
      </c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</row>
    <row r="116" spans="1:45" ht="16.05" customHeight="1" x14ac:dyDescent="0.3">
      <c r="A116" s="84" t="s">
        <v>190</v>
      </c>
      <c r="B116" s="93" t="s">
        <v>74</v>
      </c>
      <c r="C116" s="94">
        <v>82.5</v>
      </c>
      <c r="D116" s="95">
        <v>5.2</v>
      </c>
      <c r="E116" s="96">
        <f t="shared" si="5"/>
        <v>14</v>
      </c>
      <c r="F116" s="97"/>
      <c r="G116" s="94">
        <v>5</v>
      </c>
      <c r="H116" s="94">
        <v>1</v>
      </c>
      <c r="I116" s="99"/>
      <c r="J116" s="97"/>
      <c r="K116" s="100"/>
      <c r="L116" s="99"/>
      <c r="M116" s="98">
        <v>2</v>
      </c>
      <c r="N116" s="100"/>
      <c r="O116" s="94">
        <v>6</v>
      </c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</row>
    <row r="117" spans="1:45" ht="16.95" customHeight="1" x14ac:dyDescent="0.3">
      <c r="A117" s="129" t="s">
        <v>191</v>
      </c>
      <c r="B117" s="130"/>
      <c r="C117" s="131">
        <f>SUM(C107:C116)</f>
        <v>911.2</v>
      </c>
      <c r="D117" s="132">
        <f>SUM(D107:D116)</f>
        <v>54.1</v>
      </c>
      <c r="E117" s="133">
        <f>SUM(E107:E116)</f>
        <v>471</v>
      </c>
      <c r="F117" s="133"/>
      <c r="G117" s="133">
        <f>SUM(G107:G116)</f>
        <v>205</v>
      </c>
      <c r="H117" s="133">
        <f>SUM(H107:H116)</f>
        <v>91</v>
      </c>
      <c r="I117" s="133">
        <f>SUM(I107:I116)</f>
        <v>14</v>
      </c>
      <c r="J117" s="133">
        <f>SUM(J107:J116)</f>
        <v>65</v>
      </c>
      <c r="K117" s="133">
        <f>SUM(K107:K116)</f>
        <v>24</v>
      </c>
      <c r="L117" s="133"/>
      <c r="M117" s="133">
        <f>SUM(M107:M116)</f>
        <v>6</v>
      </c>
      <c r="N117" s="133"/>
      <c r="O117" s="133">
        <f>SUM(O107:O116)</f>
        <v>45</v>
      </c>
      <c r="P117" s="133"/>
      <c r="Q117" s="133"/>
      <c r="R117" s="133"/>
      <c r="S117" s="133">
        <f>SUM(S107:S116)</f>
        <v>1</v>
      </c>
      <c r="T117" s="133"/>
      <c r="U117" s="133">
        <f t="shared" ref="U117:Z117" si="6">SUM(U107:U116)</f>
        <v>1</v>
      </c>
      <c r="V117" s="133">
        <f t="shared" si="6"/>
        <v>9</v>
      </c>
      <c r="W117" s="133">
        <f t="shared" si="6"/>
        <v>1</v>
      </c>
      <c r="X117" s="133">
        <f t="shared" si="6"/>
        <v>1</v>
      </c>
      <c r="Y117" s="133">
        <f t="shared" si="6"/>
        <v>1</v>
      </c>
      <c r="Z117" s="133">
        <f t="shared" si="6"/>
        <v>3</v>
      </c>
      <c r="AA117" s="133"/>
      <c r="AB117" s="133"/>
      <c r="AC117" s="133"/>
      <c r="AD117" s="133"/>
      <c r="AE117" s="133">
        <f>SUM(AE107:AE116)</f>
        <v>3</v>
      </c>
      <c r="AF117" s="133">
        <f>SUM(AF107:AF116)</f>
        <v>1</v>
      </c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4"/>
      <c r="AS117" s="107"/>
    </row>
    <row r="118" spans="1:45" ht="16.05" customHeight="1" x14ac:dyDescent="0.3">
      <c r="A118" s="63"/>
      <c r="B118" s="135"/>
      <c r="C118" s="136"/>
      <c r="D118" s="135"/>
      <c r="E118" s="137"/>
      <c r="F118" s="138"/>
      <c r="G118" s="137"/>
      <c r="H118" s="137"/>
      <c r="I118" s="137"/>
      <c r="J118" s="137"/>
      <c r="K118" s="137"/>
      <c r="L118" s="137"/>
      <c r="M118" s="137"/>
      <c r="N118" s="137"/>
      <c r="O118" s="137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12"/>
    </row>
    <row r="119" spans="1:45" ht="15" customHeight="1" x14ac:dyDescent="0.3">
      <c r="A119" s="52" t="s">
        <v>192</v>
      </c>
      <c r="B119" s="74"/>
      <c r="C119" s="75"/>
      <c r="D119" s="74"/>
      <c r="E119" s="79"/>
      <c r="F119" s="82"/>
      <c r="G119" s="79"/>
      <c r="H119" s="79"/>
      <c r="I119" s="79"/>
      <c r="J119" s="79"/>
      <c r="K119" s="79"/>
      <c r="L119" s="79"/>
      <c r="M119" s="79"/>
      <c r="N119" s="79"/>
      <c r="O119" s="79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3"/>
    </row>
    <row r="120" spans="1:45" ht="15" customHeight="1" x14ac:dyDescent="0.3">
      <c r="A120" s="84" t="s">
        <v>193</v>
      </c>
      <c r="B120" s="85" t="s">
        <v>139</v>
      </c>
      <c r="C120" s="86">
        <v>54.2</v>
      </c>
      <c r="D120" s="87">
        <v>4</v>
      </c>
      <c r="E120" s="88">
        <f t="shared" ref="E120:E137" si="7">SUM(G120:AS120)</f>
        <v>113</v>
      </c>
      <c r="F120" s="89"/>
      <c r="G120" s="86">
        <v>83</v>
      </c>
      <c r="H120" s="86">
        <v>14</v>
      </c>
      <c r="I120" s="87">
        <v>6</v>
      </c>
      <c r="J120" s="89"/>
      <c r="K120" s="92"/>
      <c r="L120" s="91"/>
      <c r="M120" s="90">
        <v>1</v>
      </c>
      <c r="N120" s="92"/>
      <c r="O120" s="86">
        <v>3</v>
      </c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86">
        <v>6</v>
      </c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</row>
    <row r="121" spans="1:45" ht="15" customHeight="1" x14ac:dyDescent="0.3">
      <c r="A121" s="84" t="s">
        <v>194</v>
      </c>
      <c r="B121" s="85" t="s">
        <v>74</v>
      </c>
      <c r="C121" s="86">
        <v>47.2</v>
      </c>
      <c r="D121" s="87">
        <v>5</v>
      </c>
      <c r="E121" s="88">
        <f t="shared" si="7"/>
        <v>102</v>
      </c>
      <c r="F121" s="89"/>
      <c r="G121" s="86">
        <v>66</v>
      </c>
      <c r="H121" s="86">
        <v>18</v>
      </c>
      <c r="I121" s="87">
        <v>9</v>
      </c>
      <c r="J121" s="90">
        <v>3</v>
      </c>
      <c r="K121" s="92"/>
      <c r="L121" s="91"/>
      <c r="M121" s="90">
        <v>1</v>
      </c>
      <c r="N121" s="92"/>
      <c r="O121" s="86">
        <v>1</v>
      </c>
      <c r="P121" s="92"/>
      <c r="Q121" s="92"/>
      <c r="R121" s="92"/>
      <c r="S121" s="92"/>
      <c r="T121" s="92"/>
      <c r="U121" s="92"/>
      <c r="V121" s="86">
        <v>3</v>
      </c>
      <c r="W121" s="92"/>
      <c r="X121" s="92"/>
      <c r="Y121" s="92"/>
      <c r="Z121" s="86">
        <v>1</v>
      </c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</row>
    <row r="122" spans="1:45" ht="15" customHeight="1" x14ac:dyDescent="0.3">
      <c r="A122" s="84" t="s">
        <v>195</v>
      </c>
      <c r="B122" s="85" t="s">
        <v>196</v>
      </c>
      <c r="C122" s="86">
        <v>28</v>
      </c>
      <c r="D122" s="87">
        <v>3</v>
      </c>
      <c r="E122" s="88">
        <f t="shared" si="7"/>
        <v>45</v>
      </c>
      <c r="F122" s="89"/>
      <c r="G122" s="86">
        <v>27</v>
      </c>
      <c r="H122" s="86">
        <v>8</v>
      </c>
      <c r="I122" s="87">
        <v>1</v>
      </c>
      <c r="J122" s="90">
        <v>4</v>
      </c>
      <c r="K122" s="86">
        <v>1</v>
      </c>
      <c r="L122" s="91"/>
      <c r="M122" s="89"/>
      <c r="N122" s="92"/>
      <c r="O122" s="86">
        <v>2</v>
      </c>
      <c r="P122" s="92"/>
      <c r="Q122" s="92"/>
      <c r="R122" s="92"/>
      <c r="S122" s="92"/>
      <c r="T122" s="92"/>
      <c r="U122" s="92"/>
      <c r="V122" s="86">
        <v>1</v>
      </c>
      <c r="W122" s="92"/>
      <c r="X122" s="92"/>
      <c r="Y122" s="92"/>
      <c r="Z122" s="92"/>
      <c r="AA122" s="92"/>
      <c r="AB122" s="92"/>
      <c r="AC122" s="92"/>
      <c r="AD122" s="92"/>
      <c r="AE122" s="86">
        <v>1</v>
      </c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</row>
    <row r="123" spans="1:45" ht="15" customHeight="1" x14ac:dyDescent="0.3">
      <c r="A123" s="84" t="s">
        <v>197</v>
      </c>
      <c r="B123" s="85" t="s">
        <v>122</v>
      </c>
      <c r="C123" s="86">
        <v>25.7</v>
      </c>
      <c r="D123" s="87">
        <v>4.5</v>
      </c>
      <c r="E123" s="88">
        <f t="shared" si="7"/>
        <v>65</v>
      </c>
      <c r="F123" s="89"/>
      <c r="G123" s="86">
        <v>36</v>
      </c>
      <c r="H123" s="86">
        <v>6</v>
      </c>
      <c r="I123" s="91"/>
      <c r="J123" s="90">
        <v>3</v>
      </c>
      <c r="K123" s="86">
        <v>7</v>
      </c>
      <c r="L123" s="91"/>
      <c r="M123" s="90">
        <v>5</v>
      </c>
      <c r="N123" s="92"/>
      <c r="O123" s="86">
        <v>4</v>
      </c>
      <c r="P123" s="92"/>
      <c r="Q123" s="92"/>
      <c r="R123" s="92"/>
      <c r="S123" s="92"/>
      <c r="T123" s="92"/>
      <c r="U123" s="92"/>
      <c r="V123" s="92"/>
      <c r="W123" s="86">
        <v>1</v>
      </c>
      <c r="X123" s="92"/>
      <c r="Y123" s="92"/>
      <c r="Z123" s="92"/>
      <c r="AA123" s="86">
        <v>1</v>
      </c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86">
        <v>2</v>
      </c>
      <c r="AS123" s="92"/>
    </row>
    <row r="124" spans="1:45" ht="15" customHeight="1" x14ac:dyDescent="0.3">
      <c r="A124" s="84" t="s">
        <v>198</v>
      </c>
      <c r="B124" s="85" t="s">
        <v>67</v>
      </c>
      <c r="C124" s="86">
        <v>28.4</v>
      </c>
      <c r="D124" s="87">
        <v>1.7</v>
      </c>
      <c r="E124" s="88">
        <f t="shared" si="7"/>
        <v>8</v>
      </c>
      <c r="F124" s="89"/>
      <c r="G124" s="86">
        <v>3</v>
      </c>
      <c r="H124" s="86">
        <v>2</v>
      </c>
      <c r="I124" s="87">
        <v>1</v>
      </c>
      <c r="J124" s="89"/>
      <c r="K124" s="92"/>
      <c r="L124" s="91"/>
      <c r="M124" s="89"/>
      <c r="N124" s="92"/>
      <c r="O124" s="86">
        <v>1</v>
      </c>
      <c r="P124" s="92"/>
      <c r="Q124" s="92"/>
      <c r="R124" s="92"/>
      <c r="S124" s="86">
        <v>1</v>
      </c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</row>
    <row r="125" spans="1:45" ht="15" customHeight="1" x14ac:dyDescent="0.3">
      <c r="A125" s="84" t="s">
        <v>199</v>
      </c>
      <c r="B125" s="85" t="s">
        <v>106</v>
      </c>
      <c r="C125" s="86">
        <v>47</v>
      </c>
      <c r="D125" s="87">
        <v>4</v>
      </c>
      <c r="E125" s="88">
        <f t="shared" si="7"/>
        <v>125</v>
      </c>
      <c r="F125" s="89"/>
      <c r="G125" s="86">
        <v>104</v>
      </c>
      <c r="H125" s="86">
        <v>7</v>
      </c>
      <c r="I125" s="87">
        <v>2</v>
      </c>
      <c r="J125" s="90">
        <v>2</v>
      </c>
      <c r="K125" s="92"/>
      <c r="L125" s="91"/>
      <c r="M125" s="90">
        <v>2</v>
      </c>
      <c r="N125" s="92"/>
      <c r="O125" s="86">
        <v>7</v>
      </c>
      <c r="P125" s="92"/>
      <c r="Q125" s="92"/>
      <c r="R125" s="92"/>
      <c r="S125" s="92"/>
      <c r="T125" s="92"/>
      <c r="U125" s="92"/>
      <c r="V125" s="86">
        <v>1</v>
      </c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</row>
    <row r="126" spans="1:45" ht="15" customHeight="1" x14ac:dyDescent="0.3">
      <c r="A126" s="84" t="s">
        <v>200</v>
      </c>
      <c r="B126" s="85" t="s">
        <v>65</v>
      </c>
      <c r="C126" s="86">
        <v>52</v>
      </c>
      <c r="D126" s="87">
        <v>4.0999999999999996</v>
      </c>
      <c r="E126" s="88">
        <f t="shared" si="7"/>
        <v>111</v>
      </c>
      <c r="F126" s="89"/>
      <c r="G126" s="86">
        <v>86</v>
      </c>
      <c r="H126" s="86">
        <v>14</v>
      </c>
      <c r="I126" s="87">
        <v>2</v>
      </c>
      <c r="J126" s="90">
        <v>2</v>
      </c>
      <c r="K126" s="92"/>
      <c r="L126" s="91"/>
      <c r="M126" s="90">
        <v>1</v>
      </c>
      <c r="N126" s="92"/>
      <c r="O126" s="86">
        <v>5</v>
      </c>
      <c r="P126" s="92"/>
      <c r="Q126" s="92"/>
      <c r="R126" s="92"/>
      <c r="S126" s="92"/>
      <c r="T126" s="92"/>
      <c r="U126" s="92"/>
      <c r="V126" s="86">
        <v>1</v>
      </c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</row>
    <row r="127" spans="1:45" ht="15" customHeight="1" x14ac:dyDescent="0.3">
      <c r="A127" s="84" t="s">
        <v>201</v>
      </c>
      <c r="B127" s="85" t="s">
        <v>139</v>
      </c>
      <c r="C127" s="86">
        <v>59.3</v>
      </c>
      <c r="D127" s="87">
        <v>5.8</v>
      </c>
      <c r="E127" s="88">
        <f t="shared" si="7"/>
        <v>71</v>
      </c>
      <c r="F127" s="89"/>
      <c r="G127" s="86">
        <v>47</v>
      </c>
      <c r="H127" s="86">
        <v>14</v>
      </c>
      <c r="I127" s="87">
        <v>3</v>
      </c>
      <c r="J127" s="89"/>
      <c r="K127" s="92"/>
      <c r="L127" s="91"/>
      <c r="M127" s="90">
        <v>2</v>
      </c>
      <c r="N127" s="92"/>
      <c r="O127" s="86">
        <v>1</v>
      </c>
      <c r="P127" s="92"/>
      <c r="Q127" s="92"/>
      <c r="R127" s="92"/>
      <c r="S127" s="92"/>
      <c r="T127" s="92"/>
      <c r="U127" s="92"/>
      <c r="V127" s="86">
        <v>1</v>
      </c>
      <c r="W127" s="92"/>
      <c r="X127" s="92"/>
      <c r="Y127" s="86">
        <v>1</v>
      </c>
      <c r="Z127" s="86">
        <v>2</v>
      </c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</row>
    <row r="128" spans="1:45" ht="15" customHeight="1" x14ac:dyDescent="0.3">
      <c r="A128" s="84" t="s">
        <v>202</v>
      </c>
      <c r="B128" s="85" t="s">
        <v>141</v>
      </c>
      <c r="C128" s="86">
        <v>65</v>
      </c>
      <c r="D128" s="87">
        <v>2.8</v>
      </c>
      <c r="E128" s="88">
        <f t="shared" si="7"/>
        <v>62</v>
      </c>
      <c r="F128" s="89"/>
      <c r="G128" s="86">
        <v>34</v>
      </c>
      <c r="H128" s="86">
        <v>14</v>
      </c>
      <c r="I128" s="87">
        <v>3</v>
      </c>
      <c r="J128" s="90">
        <v>2</v>
      </c>
      <c r="K128" s="86">
        <v>1</v>
      </c>
      <c r="L128" s="91"/>
      <c r="M128" s="90">
        <v>1</v>
      </c>
      <c r="N128" s="92"/>
      <c r="O128" s="86">
        <v>4</v>
      </c>
      <c r="P128" s="92"/>
      <c r="Q128" s="92"/>
      <c r="R128" s="92"/>
      <c r="S128" s="92"/>
      <c r="T128" s="92"/>
      <c r="U128" s="92"/>
      <c r="V128" s="86">
        <v>3</v>
      </c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</row>
    <row r="129" spans="1:45" ht="15" customHeight="1" x14ac:dyDescent="0.3">
      <c r="A129" s="84" t="s">
        <v>203</v>
      </c>
      <c r="B129" s="85" t="s">
        <v>60</v>
      </c>
      <c r="C129" s="86">
        <v>45.3</v>
      </c>
      <c r="D129" s="87">
        <v>2.6</v>
      </c>
      <c r="E129" s="88">
        <f t="shared" si="7"/>
        <v>136</v>
      </c>
      <c r="F129" s="89"/>
      <c r="G129" s="86">
        <v>108</v>
      </c>
      <c r="H129" s="86">
        <v>12</v>
      </c>
      <c r="I129" s="87">
        <v>7</v>
      </c>
      <c r="J129" s="90">
        <v>3</v>
      </c>
      <c r="K129" s="86">
        <v>2</v>
      </c>
      <c r="L129" s="91"/>
      <c r="M129" s="89"/>
      <c r="N129" s="92"/>
      <c r="O129" s="86">
        <v>1</v>
      </c>
      <c r="P129" s="92"/>
      <c r="Q129" s="86">
        <v>1</v>
      </c>
      <c r="R129" s="92"/>
      <c r="S129" s="92"/>
      <c r="T129" s="92"/>
      <c r="U129" s="92"/>
      <c r="V129" s="86">
        <v>1</v>
      </c>
      <c r="W129" s="92"/>
      <c r="X129" s="92"/>
      <c r="Y129" s="92"/>
      <c r="Z129" s="92"/>
      <c r="AA129" s="92"/>
      <c r="AB129" s="92"/>
      <c r="AC129" s="92"/>
      <c r="AD129" s="92"/>
      <c r="AE129" s="86">
        <v>1</v>
      </c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</row>
    <row r="130" spans="1:45" ht="15" customHeight="1" x14ac:dyDescent="0.3">
      <c r="A130" s="84" t="s">
        <v>204</v>
      </c>
      <c r="B130" s="85" t="s">
        <v>106</v>
      </c>
      <c r="C130" s="86">
        <v>45.9</v>
      </c>
      <c r="D130" s="87">
        <v>5</v>
      </c>
      <c r="E130" s="88">
        <f t="shared" si="7"/>
        <v>189</v>
      </c>
      <c r="F130" s="89"/>
      <c r="G130" s="86">
        <v>137</v>
      </c>
      <c r="H130" s="86">
        <v>11</v>
      </c>
      <c r="I130" s="87">
        <v>9</v>
      </c>
      <c r="J130" s="90">
        <v>4</v>
      </c>
      <c r="K130" s="86">
        <v>1</v>
      </c>
      <c r="L130" s="91"/>
      <c r="M130" s="90">
        <v>1</v>
      </c>
      <c r="N130" s="92"/>
      <c r="O130" s="86">
        <v>10</v>
      </c>
      <c r="P130" s="92"/>
      <c r="Q130" s="86">
        <v>1</v>
      </c>
      <c r="R130" s="92"/>
      <c r="S130" s="92"/>
      <c r="T130" s="92"/>
      <c r="U130" s="92"/>
      <c r="V130" s="86">
        <v>2</v>
      </c>
      <c r="W130" s="92"/>
      <c r="X130" s="92"/>
      <c r="Y130" s="92"/>
      <c r="Z130" s="92"/>
      <c r="AA130" s="92"/>
      <c r="AB130" s="92"/>
      <c r="AC130" s="92"/>
      <c r="AD130" s="92"/>
      <c r="AE130" s="86">
        <v>5</v>
      </c>
      <c r="AF130" s="92"/>
      <c r="AG130" s="92"/>
      <c r="AH130" s="86">
        <v>8</v>
      </c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</row>
    <row r="131" spans="1:45" ht="15" customHeight="1" x14ac:dyDescent="0.3">
      <c r="A131" s="84" t="s">
        <v>205</v>
      </c>
      <c r="B131" s="85" t="s">
        <v>206</v>
      </c>
      <c r="C131" s="86">
        <v>43.9</v>
      </c>
      <c r="D131" s="87">
        <v>4.3</v>
      </c>
      <c r="E131" s="88">
        <f t="shared" si="7"/>
        <v>191</v>
      </c>
      <c r="F131" s="89"/>
      <c r="G131" s="86">
        <v>113</v>
      </c>
      <c r="H131" s="86">
        <v>15</v>
      </c>
      <c r="I131" s="87">
        <v>7</v>
      </c>
      <c r="J131" s="90">
        <v>7</v>
      </c>
      <c r="K131" s="86">
        <v>4</v>
      </c>
      <c r="L131" s="91"/>
      <c r="M131" s="90">
        <v>1</v>
      </c>
      <c r="N131" s="92"/>
      <c r="O131" s="86">
        <v>30</v>
      </c>
      <c r="P131" s="92"/>
      <c r="Q131" s="86">
        <v>8</v>
      </c>
      <c r="R131" s="92"/>
      <c r="S131" s="92"/>
      <c r="T131" s="92"/>
      <c r="U131" s="92"/>
      <c r="V131" s="86">
        <v>4</v>
      </c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86">
        <v>2</v>
      </c>
      <c r="AS131" s="92"/>
    </row>
    <row r="132" spans="1:45" ht="15" customHeight="1" x14ac:dyDescent="0.3">
      <c r="A132" s="84" t="s">
        <v>207</v>
      </c>
      <c r="B132" s="85" t="s">
        <v>122</v>
      </c>
      <c r="C132" s="86">
        <v>56.4</v>
      </c>
      <c r="D132" s="87">
        <v>3</v>
      </c>
      <c r="E132" s="88">
        <f t="shared" si="7"/>
        <v>19</v>
      </c>
      <c r="F132" s="89"/>
      <c r="G132" s="86">
        <v>8</v>
      </c>
      <c r="H132" s="86">
        <v>5</v>
      </c>
      <c r="I132" s="87">
        <v>1</v>
      </c>
      <c r="J132" s="90">
        <v>1</v>
      </c>
      <c r="K132" s="92"/>
      <c r="L132" s="91"/>
      <c r="M132" s="90">
        <v>1</v>
      </c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86">
        <v>2</v>
      </c>
      <c r="AA132" s="86">
        <v>1</v>
      </c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</row>
    <row r="133" spans="1:45" ht="15" customHeight="1" x14ac:dyDescent="0.3">
      <c r="A133" s="84" t="s">
        <v>208</v>
      </c>
      <c r="B133" s="85" t="s">
        <v>116</v>
      </c>
      <c r="C133" s="86">
        <v>32.6</v>
      </c>
      <c r="D133" s="87">
        <v>3.2</v>
      </c>
      <c r="E133" s="88">
        <f t="shared" si="7"/>
        <v>20</v>
      </c>
      <c r="F133" s="89"/>
      <c r="G133" s="86">
        <v>13</v>
      </c>
      <c r="H133" s="86">
        <v>3</v>
      </c>
      <c r="I133" s="91"/>
      <c r="J133" s="90">
        <v>1</v>
      </c>
      <c r="K133" s="86">
        <v>1</v>
      </c>
      <c r="L133" s="91"/>
      <c r="M133" s="90">
        <v>1</v>
      </c>
      <c r="N133" s="92"/>
      <c r="O133" s="86">
        <v>1</v>
      </c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</row>
    <row r="134" spans="1:45" ht="15" customHeight="1" x14ac:dyDescent="0.3">
      <c r="A134" s="84" t="s">
        <v>209</v>
      </c>
      <c r="B134" s="85" t="s">
        <v>132</v>
      </c>
      <c r="C134" s="86">
        <v>55.6</v>
      </c>
      <c r="D134" s="87">
        <v>3</v>
      </c>
      <c r="E134" s="88">
        <f t="shared" si="7"/>
        <v>67</v>
      </c>
      <c r="F134" s="89"/>
      <c r="G134" s="86">
        <v>29</v>
      </c>
      <c r="H134" s="86">
        <v>2</v>
      </c>
      <c r="I134" s="87">
        <v>5</v>
      </c>
      <c r="J134" s="90">
        <v>13</v>
      </c>
      <c r="K134" s="86">
        <v>8</v>
      </c>
      <c r="L134" s="91"/>
      <c r="M134" s="90">
        <v>3</v>
      </c>
      <c r="N134" s="92"/>
      <c r="O134" s="86">
        <v>4</v>
      </c>
      <c r="P134" s="92"/>
      <c r="Q134" s="86">
        <v>1</v>
      </c>
      <c r="R134" s="92"/>
      <c r="S134" s="92"/>
      <c r="T134" s="92"/>
      <c r="U134" s="92"/>
      <c r="V134" s="86">
        <v>1</v>
      </c>
      <c r="W134" s="92"/>
      <c r="X134" s="92"/>
      <c r="Y134" s="86">
        <v>1</v>
      </c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</row>
    <row r="135" spans="1:45" ht="15" customHeight="1" x14ac:dyDescent="0.3">
      <c r="A135" s="84" t="s">
        <v>210</v>
      </c>
      <c r="B135" s="85" t="s">
        <v>139</v>
      </c>
      <c r="C135" s="86">
        <v>73.5</v>
      </c>
      <c r="D135" s="87">
        <v>5</v>
      </c>
      <c r="E135" s="88">
        <f t="shared" si="7"/>
        <v>73</v>
      </c>
      <c r="F135" s="89"/>
      <c r="G135" s="86">
        <v>49</v>
      </c>
      <c r="H135" s="86">
        <v>16</v>
      </c>
      <c r="I135" s="87">
        <v>1</v>
      </c>
      <c r="J135" s="90">
        <v>3</v>
      </c>
      <c r="K135" s="86">
        <v>1</v>
      </c>
      <c r="L135" s="91"/>
      <c r="M135" s="90">
        <v>1</v>
      </c>
      <c r="N135" s="92"/>
      <c r="O135" s="86">
        <v>1</v>
      </c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86">
        <v>1</v>
      </c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</row>
    <row r="136" spans="1:45" ht="15" customHeight="1" x14ac:dyDescent="0.3">
      <c r="A136" s="84" t="s">
        <v>211</v>
      </c>
      <c r="B136" s="85" t="s">
        <v>212</v>
      </c>
      <c r="C136" s="86">
        <v>68.2</v>
      </c>
      <c r="D136" s="87">
        <v>4</v>
      </c>
      <c r="E136" s="88">
        <f t="shared" si="7"/>
        <v>28</v>
      </c>
      <c r="F136" s="89"/>
      <c r="G136" s="86">
        <v>7</v>
      </c>
      <c r="H136" s="86">
        <v>3</v>
      </c>
      <c r="I136" s="91"/>
      <c r="J136" s="90">
        <v>1</v>
      </c>
      <c r="K136" s="86">
        <v>2</v>
      </c>
      <c r="L136" s="91"/>
      <c r="M136" s="90">
        <v>2</v>
      </c>
      <c r="N136" s="92"/>
      <c r="O136" s="86">
        <v>10</v>
      </c>
      <c r="P136" s="92"/>
      <c r="Q136" s="86">
        <v>2</v>
      </c>
      <c r="R136" s="92"/>
      <c r="S136" s="92"/>
      <c r="T136" s="92"/>
      <c r="U136" s="92"/>
      <c r="V136" s="86">
        <v>1</v>
      </c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</row>
    <row r="137" spans="1:45" ht="16.05" customHeight="1" x14ac:dyDescent="0.3">
      <c r="A137" s="84" t="s">
        <v>213</v>
      </c>
      <c r="B137" s="93" t="s">
        <v>60</v>
      </c>
      <c r="C137" s="94">
        <v>75</v>
      </c>
      <c r="D137" s="95">
        <v>4.8</v>
      </c>
      <c r="E137" s="96">
        <f t="shared" si="7"/>
        <v>24</v>
      </c>
      <c r="F137" s="97"/>
      <c r="G137" s="94">
        <v>16</v>
      </c>
      <c r="H137" s="100"/>
      <c r="I137" s="99"/>
      <c r="J137" s="98">
        <v>1</v>
      </c>
      <c r="K137" s="94">
        <v>2</v>
      </c>
      <c r="L137" s="99"/>
      <c r="M137" s="97"/>
      <c r="N137" s="100"/>
      <c r="O137" s="100"/>
      <c r="P137" s="100"/>
      <c r="Q137" s="100"/>
      <c r="R137" s="100"/>
      <c r="S137" s="94">
        <v>3</v>
      </c>
      <c r="T137" s="100"/>
      <c r="U137" s="100"/>
      <c r="V137" s="100"/>
      <c r="W137" s="100"/>
      <c r="X137" s="100"/>
      <c r="Y137" s="100"/>
      <c r="Z137" s="100"/>
      <c r="AA137" s="100"/>
      <c r="AB137" s="100"/>
      <c r="AC137" s="94">
        <v>2</v>
      </c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</row>
    <row r="138" spans="1:45" ht="16.95" customHeight="1" x14ac:dyDescent="0.3">
      <c r="A138" s="129" t="s">
        <v>214</v>
      </c>
      <c r="B138" s="130"/>
      <c r="C138" s="131">
        <f>SUM(C120:C137)</f>
        <v>903.2</v>
      </c>
      <c r="D138" s="132">
        <f>SUM(D120:D137)</f>
        <v>69.8</v>
      </c>
      <c r="E138" s="133">
        <f>SUM(E120:E137)</f>
        <v>1449</v>
      </c>
      <c r="F138" s="133"/>
      <c r="G138" s="133">
        <f>SUM(G120:G137)</f>
        <v>966</v>
      </c>
      <c r="H138" s="133">
        <f>SUM(H120:H137)</f>
        <v>164</v>
      </c>
      <c r="I138" s="133">
        <f>SUM(I120:I137)</f>
        <v>57</v>
      </c>
      <c r="J138" s="133">
        <f>SUM(J120:J137)</f>
        <v>50</v>
      </c>
      <c r="K138" s="133">
        <f>SUM(K120:K137)</f>
        <v>30</v>
      </c>
      <c r="L138" s="133"/>
      <c r="M138" s="133">
        <f>SUM(M120:M137)</f>
        <v>23</v>
      </c>
      <c r="N138" s="133"/>
      <c r="O138" s="133">
        <f>SUM(O120:O137)</f>
        <v>85</v>
      </c>
      <c r="P138" s="133"/>
      <c r="Q138" s="133">
        <f>SUM(Q120:Q137)</f>
        <v>13</v>
      </c>
      <c r="R138" s="133"/>
      <c r="S138" s="133">
        <f>SUM(S120:S137)</f>
        <v>4</v>
      </c>
      <c r="T138" s="133"/>
      <c r="U138" s="133"/>
      <c r="V138" s="133">
        <f>SUM(V120:V137)</f>
        <v>19</v>
      </c>
      <c r="W138" s="133">
        <f>SUM(W120:W137)</f>
        <v>1</v>
      </c>
      <c r="X138" s="133"/>
      <c r="Y138" s="133">
        <f>SUM(Y120:Y137)</f>
        <v>2</v>
      </c>
      <c r="Z138" s="133">
        <f>SUM(Z120:Z137)</f>
        <v>6</v>
      </c>
      <c r="AA138" s="133">
        <f>SUM(AA120:AA137)</f>
        <v>2</v>
      </c>
      <c r="AB138" s="133"/>
      <c r="AC138" s="133">
        <f>SUM(AC120:AC137)</f>
        <v>2</v>
      </c>
      <c r="AD138" s="133"/>
      <c r="AE138" s="133">
        <f>SUM(AE120:AE137)</f>
        <v>13</v>
      </c>
      <c r="AF138" s="133"/>
      <c r="AG138" s="133"/>
      <c r="AH138" s="133">
        <f>SUM(AH120:AH137)</f>
        <v>8</v>
      </c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4">
        <f>SUM(AR120:AR137)</f>
        <v>4</v>
      </c>
      <c r="AS138" s="107"/>
    </row>
    <row r="139" spans="1:45" ht="16.05" customHeight="1" x14ac:dyDescent="0.3">
      <c r="A139" s="63"/>
      <c r="B139" s="135"/>
      <c r="C139" s="136"/>
      <c r="D139" s="135"/>
      <c r="E139" s="137"/>
      <c r="F139" s="138"/>
      <c r="G139" s="137"/>
      <c r="H139" s="137"/>
      <c r="I139" s="137"/>
      <c r="J139" s="137"/>
      <c r="K139" s="137"/>
      <c r="L139" s="137"/>
      <c r="M139" s="137"/>
      <c r="N139" s="137"/>
      <c r="O139" s="137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12"/>
    </row>
    <row r="140" spans="1:45" ht="15" customHeight="1" x14ac:dyDescent="0.3">
      <c r="A140" s="52" t="s">
        <v>215</v>
      </c>
      <c r="B140" s="74"/>
      <c r="C140" s="75"/>
      <c r="D140" s="74"/>
      <c r="E140" s="79"/>
      <c r="F140" s="82"/>
      <c r="G140" s="79"/>
      <c r="H140" s="79"/>
      <c r="I140" s="79"/>
      <c r="J140" s="79"/>
      <c r="K140" s="79"/>
      <c r="L140" s="79"/>
      <c r="M140" s="79"/>
      <c r="N140" s="79"/>
      <c r="O140" s="79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3"/>
    </row>
    <row r="141" spans="1:45" ht="15" customHeight="1" x14ac:dyDescent="0.3">
      <c r="A141" s="84" t="s">
        <v>216</v>
      </c>
      <c r="B141" s="85" t="s">
        <v>74</v>
      </c>
      <c r="C141" s="86">
        <v>76</v>
      </c>
      <c r="D141" s="87">
        <v>4.0999999999999996</v>
      </c>
      <c r="E141" s="88">
        <f t="shared" ref="E141:E160" si="8">SUM(G141:AS141)</f>
        <v>120</v>
      </c>
      <c r="F141" s="89"/>
      <c r="G141" s="86">
        <v>53</v>
      </c>
      <c r="H141" s="86">
        <v>7</v>
      </c>
      <c r="I141" s="87">
        <v>0</v>
      </c>
      <c r="J141" s="90">
        <v>11</v>
      </c>
      <c r="K141" s="86">
        <v>7</v>
      </c>
      <c r="L141" s="91"/>
      <c r="M141" s="90">
        <v>6</v>
      </c>
      <c r="N141" s="92"/>
      <c r="O141" s="86">
        <v>20</v>
      </c>
      <c r="P141" s="92"/>
      <c r="Q141" s="86">
        <v>7</v>
      </c>
      <c r="R141" s="92"/>
      <c r="S141" s="86">
        <v>2</v>
      </c>
      <c r="T141" s="92"/>
      <c r="U141" s="92"/>
      <c r="V141" s="86">
        <v>4</v>
      </c>
      <c r="W141" s="92"/>
      <c r="X141" s="92"/>
      <c r="Y141" s="92"/>
      <c r="Z141" s="92"/>
      <c r="AA141" s="92"/>
      <c r="AB141" s="92"/>
      <c r="AC141" s="92"/>
      <c r="AD141" s="92"/>
      <c r="AE141" s="86">
        <v>3</v>
      </c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</row>
    <row r="142" spans="1:45" ht="15" customHeight="1" x14ac:dyDescent="0.3">
      <c r="A142" s="84" t="s">
        <v>217</v>
      </c>
      <c r="B142" s="85" t="s">
        <v>74</v>
      </c>
      <c r="C142" s="86">
        <v>86</v>
      </c>
      <c r="D142" s="87">
        <v>7</v>
      </c>
      <c r="E142" s="88">
        <f t="shared" si="8"/>
        <v>115</v>
      </c>
      <c r="F142" s="89"/>
      <c r="G142" s="86">
        <v>36</v>
      </c>
      <c r="H142" s="86">
        <v>7</v>
      </c>
      <c r="I142" s="87">
        <v>1</v>
      </c>
      <c r="J142" s="90">
        <v>7</v>
      </c>
      <c r="K142" s="92"/>
      <c r="L142" s="91"/>
      <c r="M142" s="90">
        <v>2</v>
      </c>
      <c r="N142" s="92"/>
      <c r="O142" s="86">
        <v>52</v>
      </c>
      <c r="P142" s="92"/>
      <c r="Q142" s="86">
        <v>4</v>
      </c>
      <c r="R142" s="92"/>
      <c r="S142" s="86">
        <v>3</v>
      </c>
      <c r="T142" s="92"/>
      <c r="U142" s="92"/>
      <c r="V142" s="86">
        <v>1</v>
      </c>
      <c r="W142" s="86">
        <v>2</v>
      </c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</row>
    <row r="143" spans="1:45" ht="15" customHeight="1" x14ac:dyDescent="0.3">
      <c r="A143" s="84" t="s">
        <v>218</v>
      </c>
      <c r="B143" s="85" t="s">
        <v>74</v>
      </c>
      <c r="C143" s="86">
        <v>125.1</v>
      </c>
      <c r="D143" s="87">
        <v>6.7</v>
      </c>
      <c r="E143" s="88">
        <f t="shared" si="8"/>
        <v>102</v>
      </c>
      <c r="F143" s="89"/>
      <c r="G143" s="86">
        <v>41</v>
      </c>
      <c r="H143" s="86">
        <v>5</v>
      </c>
      <c r="I143" s="87">
        <v>14</v>
      </c>
      <c r="J143" s="90">
        <v>7</v>
      </c>
      <c r="K143" s="86">
        <v>3</v>
      </c>
      <c r="L143" s="91"/>
      <c r="M143" s="90">
        <v>5</v>
      </c>
      <c r="N143" s="86">
        <v>2</v>
      </c>
      <c r="O143" s="86">
        <v>12</v>
      </c>
      <c r="P143" s="92"/>
      <c r="Q143" s="86">
        <v>1</v>
      </c>
      <c r="R143" s="92"/>
      <c r="S143" s="86">
        <v>2</v>
      </c>
      <c r="T143" s="92"/>
      <c r="U143" s="92"/>
      <c r="V143" s="86">
        <v>6</v>
      </c>
      <c r="W143" s="92"/>
      <c r="X143" s="92"/>
      <c r="Y143" s="92"/>
      <c r="Z143" s="86">
        <v>1</v>
      </c>
      <c r="AA143" s="92"/>
      <c r="AB143" s="92"/>
      <c r="AC143" s="92"/>
      <c r="AD143" s="92"/>
      <c r="AE143" s="86">
        <v>3</v>
      </c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</row>
    <row r="144" spans="1:45" ht="15" customHeight="1" x14ac:dyDescent="0.3">
      <c r="A144" s="84" t="s">
        <v>219</v>
      </c>
      <c r="B144" s="85" t="s">
        <v>74</v>
      </c>
      <c r="C144" s="86">
        <v>95</v>
      </c>
      <c r="D144" s="87">
        <v>4.0999999999999996</v>
      </c>
      <c r="E144" s="88">
        <f t="shared" si="8"/>
        <v>72</v>
      </c>
      <c r="F144" s="89"/>
      <c r="G144" s="86">
        <v>41</v>
      </c>
      <c r="H144" s="86">
        <v>1</v>
      </c>
      <c r="I144" s="87">
        <v>8</v>
      </c>
      <c r="J144" s="90">
        <v>6</v>
      </c>
      <c r="K144" s="86">
        <v>2</v>
      </c>
      <c r="L144" s="91"/>
      <c r="M144" s="89"/>
      <c r="N144" s="92"/>
      <c r="O144" s="86">
        <v>6</v>
      </c>
      <c r="P144" s="92"/>
      <c r="Q144" s="92"/>
      <c r="R144" s="92"/>
      <c r="S144" s="86">
        <v>3</v>
      </c>
      <c r="T144" s="92"/>
      <c r="U144" s="92"/>
      <c r="V144" s="86">
        <v>4</v>
      </c>
      <c r="W144" s="92"/>
      <c r="X144" s="92"/>
      <c r="Y144" s="92"/>
      <c r="Z144" s="92"/>
      <c r="AA144" s="92"/>
      <c r="AB144" s="92"/>
      <c r="AC144" s="92"/>
      <c r="AD144" s="92"/>
      <c r="AE144" s="86">
        <v>1</v>
      </c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</row>
    <row r="145" spans="1:45" ht="15" customHeight="1" x14ac:dyDescent="0.3">
      <c r="A145" s="84" t="s">
        <v>220</v>
      </c>
      <c r="B145" s="85" t="s">
        <v>148</v>
      </c>
      <c r="C145" s="86">
        <v>136</v>
      </c>
      <c r="D145" s="87">
        <v>4.5</v>
      </c>
      <c r="E145" s="88">
        <f t="shared" si="8"/>
        <v>53</v>
      </c>
      <c r="F145" s="89"/>
      <c r="G145" s="86">
        <v>10</v>
      </c>
      <c r="H145" s="86">
        <v>5</v>
      </c>
      <c r="I145" s="87">
        <v>8</v>
      </c>
      <c r="J145" s="90">
        <v>11</v>
      </c>
      <c r="K145" s="86">
        <v>1</v>
      </c>
      <c r="L145" s="91"/>
      <c r="M145" s="90">
        <v>1</v>
      </c>
      <c r="N145" s="92"/>
      <c r="O145" s="86">
        <v>10</v>
      </c>
      <c r="P145" s="92"/>
      <c r="Q145" s="92"/>
      <c r="R145" s="92"/>
      <c r="S145" s="92"/>
      <c r="T145" s="92"/>
      <c r="U145" s="92"/>
      <c r="V145" s="86">
        <v>6</v>
      </c>
      <c r="W145" s="92"/>
      <c r="X145" s="92"/>
      <c r="Y145" s="92"/>
      <c r="Z145" s="92"/>
      <c r="AA145" s="86">
        <v>1</v>
      </c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</row>
    <row r="146" spans="1:45" ht="15" customHeight="1" x14ac:dyDescent="0.3">
      <c r="A146" s="84" t="s">
        <v>221</v>
      </c>
      <c r="B146" s="85" t="s">
        <v>139</v>
      </c>
      <c r="C146" s="86">
        <v>49</v>
      </c>
      <c r="D146" s="87">
        <v>5</v>
      </c>
      <c r="E146" s="88">
        <f t="shared" si="8"/>
        <v>73</v>
      </c>
      <c r="F146" s="89"/>
      <c r="G146" s="86">
        <v>13</v>
      </c>
      <c r="H146" s="92"/>
      <c r="I146" s="87">
        <v>3</v>
      </c>
      <c r="J146" s="90">
        <v>15</v>
      </c>
      <c r="K146" s="86">
        <v>2</v>
      </c>
      <c r="L146" s="91"/>
      <c r="M146" s="89"/>
      <c r="N146" s="92"/>
      <c r="O146" s="86">
        <v>32</v>
      </c>
      <c r="P146" s="92"/>
      <c r="Q146" s="86">
        <v>1</v>
      </c>
      <c r="R146" s="92"/>
      <c r="S146" s="86">
        <v>7</v>
      </c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</row>
    <row r="147" spans="1:45" ht="15" customHeight="1" x14ac:dyDescent="0.3">
      <c r="A147" s="84" t="s">
        <v>222</v>
      </c>
      <c r="B147" s="85" t="s">
        <v>100</v>
      </c>
      <c r="C147" s="86">
        <v>83</v>
      </c>
      <c r="D147" s="87">
        <v>4.5</v>
      </c>
      <c r="E147" s="88">
        <f t="shared" si="8"/>
        <v>215</v>
      </c>
      <c r="F147" s="89"/>
      <c r="G147" s="86">
        <v>112</v>
      </c>
      <c r="H147" s="86">
        <v>6</v>
      </c>
      <c r="I147" s="87">
        <v>5</v>
      </c>
      <c r="J147" s="90">
        <v>21</v>
      </c>
      <c r="K147" s="86">
        <v>5</v>
      </c>
      <c r="L147" s="91"/>
      <c r="M147" s="90">
        <v>1</v>
      </c>
      <c r="N147" s="92"/>
      <c r="O147" s="86">
        <v>25</v>
      </c>
      <c r="P147" s="92"/>
      <c r="Q147" s="86">
        <v>1</v>
      </c>
      <c r="R147" s="92"/>
      <c r="S147" s="86">
        <v>37</v>
      </c>
      <c r="T147" s="92"/>
      <c r="U147" s="92"/>
      <c r="V147" s="86">
        <v>1</v>
      </c>
      <c r="W147" s="92"/>
      <c r="X147" s="92"/>
      <c r="Y147" s="92"/>
      <c r="Z147" s="86">
        <v>1</v>
      </c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</row>
    <row r="148" spans="1:45" ht="15" customHeight="1" x14ac:dyDescent="0.3">
      <c r="A148" s="84" t="s">
        <v>223</v>
      </c>
      <c r="B148" s="85" t="s">
        <v>65</v>
      </c>
      <c r="C148" s="86">
        <v>90</v>
      </c>
      <c r="D148" s="87">
        <v>4.5999999999999996</v>
      </c>
      <c r="E148" s="88">
        <f t="shared" si="8"/>
        <v>115</v>
      </c>
      <c r="F148" s="89"/>
      <c r="G148" s="86">
        <v>76</v>
      </c>
      <c r="H148" s="86">
        <v>11</v>
      </c>
      <c r="I148" s="87">
        <v>4</v>
      </c>
      <c r="J148" s="90">
        <v>9</v>
      </c>
      <c r="K148" s="86">
        <v>3</v>
      </c>
      <c r="L148" s="91"/>
      <c r="M148" s="90">
        <v>2</v>
      </c>
      <c r="N148" s="92"/>
      <c r="O148" s="86">
        <v>1</v>
      </c>
      <c r="P148" s="86">
        <v>2</v>
      </c>
      <c r="Q148" s="86">
        <v>6</v>
      </c>
      <c r="R148" s="92"/>
      <c r="S148" s="92"/>
      <c r="T148" s="92"/>
      <c r="U148" s="92"/>
      <c r="V148" s="86">
        <v>1</v>
      </c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</row>
    <row r="149" spans="1:45" ht="15" customHeight="1" x14ac:dyDescent="0.3">
      <c r="A149" s="84" t="s">
        <v>224</v>
      </c>
      <c r="B149" s="85" t="s">
        <v>114</v>
      </c>
      <c r="C149" s="86">
        <v>93</v>
      </c>
      <c r="D149" s="87">
        <v>6.5</v>
      </c>
      <c r="E149" s="88">
        <f t="shared" si="8"/>
        <v>299</v>
      </c>
      <c r="F149" s="89"/>
      <c r="G149" s="86">
        <v>96</v>
      </c>
      <c r="H149" s="86">
        <v>7</v>
      </c>
      <c r="I149" s="87">
        <v>2</v>
      </c>
      <c r="J149" s="90">
        <v>99</v>
      </c>
      <c r="K149" s="86">
        <v>62</v>
      </c>
      <c r="L149" s="91"/>
      <c r="M149" s="90">
        <v>4</v>
      </c>
      <c r="N149" s="92"/>
      <c r="O149" s="86">
        <v>19</v>
      </c>
      <c r="P149" s="92"/>
      <c r="Q149" s="86">
        <v>8</v>
      </c>
      <c r="R149" s="92"/>
      <c r="S149" s="92"/>
      <c r="T149" s="92"/>
      <c r="U149" s="92"/>
      <c r="V149" s="86">
        <v>1</v>
      </c>
      <c r="W149" s="92"/>
      <c r="X149" s="92"/>
      <c r="Y149" s="92"/>
      <c r="Z149" s="92"/>
      <c r="AA149" s="92"/>
      <c r="AB149" s="92"/>
      <c r="AC149" s="92"/>
      <c r="AD149" s="92"/>
      <c r="AE149" s="86">
        <v>1</v>
      </c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</row>
    <row r="150" spans="1:45" ht="15" customHeight="1" x14ac:dyDescent="0.3">
      <c r="A150" s="84" t="s">
        <v>225</v>
      </c>
      <c r="B150" s="85" t="s">
        <v>122</v>
      </c>
      <c r="C150" s="86">
        <v>22.7</v>
      </c>
      <c r="D150" s="87">
        <v>1.7</v>
      </c>
      <c r="E150" s="88">
        <f t="shared" si="8"/>
        <v>28</v>
      </c>
      <c r="F150" s="89"/>
      <c r="G150" s="86">
        <v>21</v>
      </c>
      <c r="H150" s="86">
        <v>3</v>
      </c>
      <c r="I150" s="91"/>
      <c r="J150" s="89"/>
      <c r="K150" s="92"/>
      <c r="L150" s="91"/>
      <c r="M150" s="89"/>
      <c r="N150" s="92"/>
      <c r="O150" s="86">
        <v>2</v>
      </c>
      <c r="P150" s="92"/>
      <c r="Q150" s="86">
        <v>1</v>
      </c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86">
        <v>1</v>
      </c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</row>
    <row r="151" spans="1:45" ht="15" customHeight="1" x14ac:dyDescent="0.3">
      <c r="A151" s="84" t="s">
        <v>226</v>
      </c>
      <c r="B151" s="85" t="s">
        <v>114</v>
      </c>
      <c r="C151" s="86">
        <v>73</v>
      </c>
      <c r="D151" s="87">
        <v>4.8</v>
      </c>
      <c r="E151" s="88">
        <f t="shared" si="8"/>
        <v>83</v>
      </c>
      <c r="F151" s="89"/>
      <c r="G151" s="86">
        <v>59</v>
      </c>
      <c r="H151" s="86">
        <v>4</v>
      </c>
      <c r="I151" s="87">
        <v>7</v>
      </c>
      <c r="J151" s="90">
        <v>3</v>
      </c>
      <c r="K151" s="86">
        <v>5</v>
      </c>
      <c r="L151" s="91"/>
      <c r="M151" s="89"/>
      <c r="N151" s="92"/>
      <c r="O151" s="86">
        <v>3</v>
      </c>
      <c r="P151" s="92"/>
      <c r="Q151" s="86">
        <v>1</v>
      </c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86">
        <v>1</v>
      </c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</row>
    <row r="152" spans="1:45" ht="15" customHeight="1" x14ac:dyDescent="0.3">
      <c r="A152" s="84" t="s">
        <v>227</v>
      </c>
      <c r="B152" s="85" t="s">
        <v>102</v>
      </c>
      <c r="C152" s="86">
        <v>76</v>
      </c>
      <c r="D152" s="87">
        <v>3.7</v>
      </c>
      <c r="E152" s="88">
        <f t="shared" si="8"/>
        <v>95</v>
      </c>
      <c r="F152" s="89"/>
      <c r="G152" s="86">
        <v>19</v>
      </c>
      <c r="H152" s="92"/>
      <c r="I152" s="87">
        <v>27</v>
      </c>
      <c r="J152" s="90">
        <v>34</v>
      </c>
      <c r="K152" s="86">
        <v>10</v>
      </c>
      <c r="L152" s="91"/>
      <c r="M152" s="89"/>
      <c r="N152" s="92"/>
      <c r="O152" s="86">
        <v>4</v>
      </c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86">
        <v>1</v>
      </c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</row>
    <row r="153" spans="1:45" ht="15" customHeight="1" x14ac:dyDescent="0.3">
      <c r="A153" s="84" t="s">
        <v>228</v>
      </c>
      <c r="B153" s="85" t="s">
        <v>62</v>
      </c>
      <c r="C153" s="86">
        <v>57</v>
      </c>
      <c r="D153" s="87">
        <v>3</v>
      </c>
      <c r="E153" s="88">
        <f t="shared" si="8"/>
        <v>50</v>
      </c>
      <c r="F153" s="89"/>
      <c r="G153" s="86">
        <v>28</v>
      </c>
      <c r="H153" s="86">
        <v>4</v>
      </c>
      <c r="I153" s="87">
        <v>2</v>
      </c>
      <c r="J153" s="90">
        <v>5</v>
      </c>
      <c r="K153" s="92"/>
      <c r="L153" s="91"/>
      <c r="M153" s="89"/>
      <c r="N153" s="92"/>
      <c r="O153" s="86">
        <v>11</v>
      </c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</row>
    <row r="154" spans="1:45" ht="15" customHeight="1" x14ac:dyDescent="0.3">
      <c r="A154" s="84" t="s">
        <v>229</v>
      </c>
      <c r="B154" s="85" t="s">
        <v>116</v>
      </c>
      <c r="C154" s="86">
        <v>31.6</v>
      </c>
      <c r="D154" s="87">
        <v>2.7</v>
      </c>
      <c r="E154" s="88">
        <f t="shared" si="8"/>
        <v>40</v>
      </c>
      <c r="F154" s="89"/>
      <c r="G154" s="86">
        <v>23</v>
      </c>
      <c r="H154" s="86">
        <v>3</v>
      </c>
      <c r="I154" s="87">
        <v>1</v>
      </c>
      <c r="J154" s="90">
        <v>6</v>
      </c>
      <c r="K154" s="92"/>
      <c r="L154" s="91"/>
      <c r="M154" s="90">
        <v>3</v>
      </c>
      <c r="N154" s="92"/>
      <c r="O154" s="86">
        <v>1</v>
      </c>
      <c r="P154" s="92"/>
      <c r="Q154" s="92"/>
      <c r="R154" s="92"/>
      <c r="S154" s="92"/>
      <c r="T154" s="92"/>
      <c r="U154" s="92"/>
      <c r="V154" s="86">
        <v>1</v>
      </c>
      <c r="W154" s="92"/>
      <c r="X154" s="92"/>
      <c r="Y154" s="92"/>
      <c r="Z154" s="92"/>
      <c r="AA154" s="92"/>
      <c r="AB154" s="92"/>
      <c r="AC154" s="92"/>
      <c r="AD154" s="92"/>
      <c r="AE154" s="86">
        <v>2</v>
      </c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</row>
    <row r="155" spans="1:45" ht="15" customHeight="1" x14ac:dyDescent="0.3">
      <c r="A155" s="84" t="s">
        <v>230</v>
      </c>
      <c r="B155" s="85" t="s">
        <v>116</v>
      </c>
      <c r="C155" s="86">
        <v>39</v>
      </c>
      <c r="D155" s="87">
        <v>1.4</v>
      </c>
      <c r="E155" s="88">
        <f t="shared" si="8"/>
        <v>13</v>
      </c>
      <c r="F155" s="89"/>
      <c r="G155" s="86">
        <v>12</v>
      </c>
      <c r="H155" s="92"/>
      <c r="I155" s="91"/>
      <c r="J155" s="90">
        <v>1</v>
      </c>
      <c r="K155" s="92"/>
      <c r="L155" s="91"/>
      <c r="M155" s="89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</row>
    <row r="156" spans="1:45" ht="15" customHeight="1" x14ac:dyDescent="0.3">
      <c r="A156" s="84" t="s">
        <v>231</v>
      </c>
      <c r="B156" s="85" t="s">
        <v>114</v>
      </c>
      <c r="C156" s="86">
        <v>84</v>
      </c>
      <c r="D156" s="87">
        <v>5.2</v>
      </c>
      <c r="E156" s="88">
        <f t="shared" si="8"/>
        <v>161</v>
      </c>
      <c r="F156" s="89"/>
      <c r="G156" s="86">
        <v>78</v>
      </c>
      <c r="H156" s="86">
        <v>3</v>
      </c>
      <c r="I156" s="87">
        <v>4</v>
      </c>
      <c r="J156" s="90">
        <v>39</v>
      </c>
      <c r="K156" s="86">
        <v>7</v>
      </c>
      <c r="L156" s="91"/>
      <c r="M156" s="90">
        <v>2</v>
      </c>
      <c r="N156" s="92"/>
      <c r="O156" s="86">
        <v>11</v>
      </c>
      <c r="P156" s="86">
        <v>1</v>
      </c>
      <c r="Q156" s="86">
        <v>14</v>
      </c>
      <c r="R156" s="92"/>
      <c r="S156" s="92"/>
      <c r="T156" s="92"/>
      <c r="U156" s="92"/>
      <c r="V156" s="86">
        <v>2</v>
      </c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</row>
    <row r="157" spans="1:45" ht="15" customHeight="1" x14ac:dyDescent="0.3">
      <c r="A157" s="84" t="s">
        <v>232</v>
      </c>
      <c r="B157" s="85" t="s">
        <v>116</v>
      </c>
      <c r="C157" s="86">
        <v>87.2</v>
      </c>
      <c r="D157" s="87">
        <v>4.7</v>
      </c>
      <c r="E157" s="88">
        <f t="shared" si="8"/>
        <v>172</v>
      </c>
      <c r="F157" s="89"/>
      <c r="G157" s="86">
        <v>66</v>
      </c>
      <c r="H157" s="86">
        <v>7</v>
      </c>
      <c r="I157" s="87">
        <v>3</v>
      </c>
      <c r="J157" s="90">
        <v>8</v>
      </c>
      <c r="K157" s="86">
        <v>4</v>
      </c>
      <c r="L157" s="91"/>
      <c r="M157" s="90">
        <v>2</v>
      </c>
      <c r="N157" s="92"/>
      <c r="O157" s="86">
        <v>68</v>
      </c>
      <c r="P157" s="92"/>
      <c r="Q157" s="86">
        <v>8</v>
      </c>
      <c r="R157" s="92"/>
      <c r="S157" s="86">
        <v>5</v>
      </c>
      <c r="T157" s="92"/>
      <c r="U157" s="92"/>
      <c r="V157" s="86">
        <v>1</v>
      </c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</row>
    <row r="158" spans="1:45" ht="15" customHeight="1" x14ac:dyDescent="0.3">
      <c r="A158" s="84" t="s">
        <v>233</v>
      </c>
      <c r="B158" s="85" t="s">
        <v>60</v>
      </c>
      <c r="C158" s="86">
        <v>51</v>
      </c>
      <c r="D158" s="87">
        <v>3</v>
      </c>
      <c r="E158" s="88">
        <f t="shared" si="8"/>
        <v>41</v>
      </c>
      <c r="F158" s="89"/>
      <c r="G158" s="86">
        <v>37</v>
      </c>
      <c r="H158" s="92"/>
      <c r="I158" s="87">
        <v>2</v>
      </c>
      <c r="J158" s="89"/>
      <c r="K158" s="92"/>
      <c r="L158" s="91"/>
      <c r="M158" s="89"/>
      <c r="N158" s="92"/>
      <c r="O158" s="86">
        <v>2</v>
      </c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</row>
    <row r="159" spans="1:45" ht="15" customHeight="1" x14ac:dyDescent="0.3">
      <c r="A159" s="84" t="s">
        <v>234</v>
      </c>
      <c r="B159" s="85" t="s">
        <v>65</v>
      </c>
      <c r="C159" s="86">
        <v>66.3</v>
      </c>
      <c r="D159" s="87">
        <v>4.2</v>
      </c>
      <c r="E159" s="88">
        <f t="shared" si="8"/>
        <v>146</v>
      </c>
      <c r="F159" s="89"/>
      <c r="G159" s="86">
        <v>119</v>
      </c>
      <c r="H159" s="86">
        <v>7</v>
      </c>
      <c r="I159" s="87">
        <v>2</v>
      </c>
      <c r="J159" s="90">
        <v>8</v>
      </c>
      <c r="K159" s="92"/>
      <c r="L159" s="91"/>
      <c r="M159" s="89"/>
      <c r="N159" s="92"/>
      <c r="O159" s="86">
        <v>4</v>
      </c>
      <c r="P159" s="92"/>
      <c r="Q159" s="86">
        <v>4</v>
      </c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86">
        <v>2</v>
      </c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</row>
    <row r="160" spans="1:45" ht="16.05" customHeight="1" x14ac:dyDescent="0.3">
      <c r="A160" s="84" t="s">
        <v>235</v>
      </c>
      <c r="B160" s="93" t="s">
        <v>100</v>
      </c>
      <c r="C160" s="94">
        <v>86.1</v>
      </c>
      <c r="D160" s="95">
        <v>4.7</v>
      </c>
      <c r="E160" s="96">
        <f t="shared" si="8"/>
        <v>58</v>
      </c>
      <c r="F160" s="97"/>
      <c r="G160" s="94">
        <v>30</v>
      </c>
      <c r="H160" s="94">
        <v>3</v>
      </c>
      <c r="I160" s="95">
        <v>1</v>
      </c>
      <c r="J160" s="98">
        <v>10</v>
      </c>
      <c r="K160" s="94">
        <v>7</v>
      </c>
      <c r="L160" s="99"/>
      <c r="M160" s="97"/>
      <c r="N160" s="100"/>
      <c r="O160" s="94">
        <v>3</v>
      </c>
      <c r="P160" s="100"/>
      <c r="Q160" s="94">
        <v>2</v>
      </c>
      <c r="R160" s="100"/>
      <c r="S160" s="100"/>
      <c r="T160" s="100"/>
      <c r="U160" s="100"/>
      <c r="V160" s="94">
        <v>1</v>
      </c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94">
        <v>1</v>
      </c>
      <c r="AS160" s="100"/>
    </row>
    <row r="161" spans="1:45" ht="16.95" customHeight="1" x14ac:dyDescent="0.3">
      <c r="A161" s="101" t="s">
        <v>236</v>
      </c>
      <c r="B161" s="102"/>
      <c r="C161" s="103">
        <f>SUM(C141:C160)</f>
        <v>1507</v>
      </c>
      <c r="D161" s="104">
        <f>SUM(D141:D160)</f>
        <v>86.100000000000023</v>
      </c>
      <c r="E161" s="105">
        <f>SUM(E141:E160)</f>
        <v>2051</v>
      </c>
      <c r="F161" s="105"/>
      <c r="G161" s="105">
        <f>SUM(G141:G160)</f>
        <v>970</v>
      </c>
      <c r="H161" s="105">
        <f>SUM(H141:H160)</f>
        <v>83</v>
      </c>
      <c r="I161" s="105">
        <f>SUM(I141:I160)</f>
        <v>94</v>
      </c>
      <c r="J161" s="105">
        <f>SUM(J141:J160)</f>
        <v>300</v>
      </c>
      <c r="K161" s="105">
        <f>SUM(K141:K160)</f>
        <v>118</v>
      </c>
      <c r="L161" s="105"/>
      <c r="M161" s="105">
        <f>SUM(M141:M160)</f>
        <v>28</v>
      </c>
      <c r="N161" s="105">
        <f>SUM(N141:N160)</f>
        <v>2</v>
      </c>
      <c r="O161" s="105">
        <f>SUM(O141:O160)</f>
        <v>286</v>
      </c>
      <c r="P161" s="105">
        <f>SUM(P141:P160)</f>
        <v>3</v>
      </c>
      <c r="Q161" s="105">
        <f>SUM(Q141:Q160)</f>
        <v>58</v>
      </c>
      <c r="R161" s="105"/>
      <c r="S161" s="105">
        <f>SUM(S141:S160)</f>
        <v>59</v>
      </c>
      <c r="T161" s="105"/>
      <c r="U161" s="105"/>
      <c r="V161" s="105">
        <f>SUM(V141:V160)</f>
        <v>29</v>
      </c>
      <c r="W161" s="105">
        <f>SUM(W141:W160)</f>
        <v>2</v>
      </c>
      <c r="X161" s="105"/>
      <c r="Y161" s="105"/>
      <c r="Z161" s="105">
        <f>SUM(Z141:Z160)</f>
        <v>2</v>
      </c>
      <c r="AA161" s="105">
        <f>SUM(AA141:AA160)</f>
        <v>1</v>
      </c>
      <c r="AB161" s="105"/>
      <c r="AC161" s="105"/>
      <c r="AD161" s="105"/>
      <c r="AE161" s="105">
        <f>SUM(AE141:AE160)</f>
        <v>15</v>
      </c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6">
        <f>SUM(AR141:AR160)</f>
        <v>1</v>
      </c>
      <c r="AS161" s="107"/>
    </row>
    <row r="162" spans="1:45" ht="16.05" customHeight="1" x14ac:dyDescent="0.3">
      <c r="A162" s="63"/>
      <c r="B162" s="108"/>
      <c r="C162" s="109"/>
      <c r="D162" s="108"/>
      <c r="E162" s="110"/>
      <c r="F162" s="111"/>
      <c r="G162" s="110"/>
      <c r="H162" s="110"/>
      <c r="I162" s="110"/>
      <c r="J162" s="110"/>
      <c r="K162" s="110"/>
      <c r="L162" s="110"/>
      <c r="M162" s="110"/>
      <c r="N162" s="110"/>
      <c r="O162" s="110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2"/>
    </row>
    <row r="163" spans="1:45" ht="15" customHeight="1" x14ac:dyDescent="0.3">
      <c r="A163" s="52" t="s">
        <v>237</v>
      </c>
      <c r="B163" s="74"/>
      <c r="C163" s="75"/>
      <c r="D163" s="74"/>
      <c r="E163" s="79"/>
      <c r="F163" s="82"/>
      <c r="G163" s="79"/>
      <c r="H163" s="79"/>
      <c r="I163" s="79"/>
      <c r="J163" s="79"/>
      <c r="K163" s="79"/>
      <c r="L163" s="79"/>
      <c r="M163" s="79"/>
      <c r="N163" s="79"/>
      <c r="O163" s="79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3"/>
    </row>
    <row r="164" spans="1:45" ht="15" customHeight="1" x14ac:dyDescent="0.3">
      <c r="A164" s="84" t="s">
        <v>238</v>
      </c>
      <c r="B164" s="113">
        <v>44210.833333333299</v>
      </c>
      <c r="C164" s="86">
        <v>96.4</v>
      </c>
      <c r="D164" s="87">
        <v>7.3</v>
      </c>
      <c r="E164" s="88">
        <f>SUM(G164:AS164)</f>
        <v>122</v>
      </c>
      <c r="F164" s="89"/>
      <c r="G164" s="86">
        <v>56</v>
      </c>
      <c r="H164" s="86">
        <v>36</v>
      </c>
      <c r="I164" s="87">
        <v>4</v>
      </c>
      <c r="J164" s="90">
        <v>12</v>
      </c>
      <c r="K164" s="86">
        <v>4</v>
      </c>
      <c r="L164" s="91"/>
      <c r="M164" s="89"/>
      <c r="N164" s="92"/>
      <c r="O164" s="92"/>
      <c r="P164" s="92"/>
      <c r="Q164" s="92"/>
      <c r="R164" s="92"/>
      <c r="S164" s="92"/>
      <c r="T164" s="92"/>
      <c r="U164" s="92"/>
      <c r="V164" s="86">
        <v>1</v>
      </c>
      <c r="W164" s="86">
        <v>1</v>
      </c>
      <c r="X164" s="92"/>
      <c r="Y164" s="92"/>
      <c r="Z164" s="86">
        <v>2</v>
      </c>
      <c r="AA164" s="92"/>
      <c r="AB164" s="92"/>
      <c r="AC164" s="92"/>
      <c r="AD164" s="92"/>
      <c r="AE164" s="86">
        <v>3</v>
      </c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86">
        <v>3</v>
      </c>
      <c r="AS164" s="92"/>
    </row>
    <row r="165" spans="1:45" ht="15" customHeight="1" x14ac:dyDescent="0.3">
      <c r="A165" s="84" t="s">
        <v>239</v>
      </c>
      <c r="B165" s="85" t="s">
        <v>240</v>
      </c>
      <c r="C165" s="86">
        <v>44.2</v>
      </c>
      <c r="D165" s="87">
        <v>2.6</v>
      </c>
      <c r="E165" s="88">
        <f>SUM(G165:AS165)</f>
        <v>35</v>
      </c>
      <c r="F165" s="128" t="s">
        <v>93</v>
      </c>
      <c r="G165" s="86">
        <v>13</v>
      </c>
      <c r="H165" s="86">
        <v>13</v>
      </c>
      <c r="I165" s="87">
        <v>1</v>
      </c>
      <c r="J165" s="90">
        <v>4</v>
      </c>
      <c r="K165" s="86">
        <v>1</v>
      </c>
      <c r="L165" s="91"/>
      <c r="M165" s="89"/>
      <c r="N165" s="92"/>
      <c r="O165" s="86">
        <v>1</v>
      </c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86">
        <v>1</v>
      </c>
      <c r="AA165" s="86">
        <v>1</v>
      </c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</row>
    <row r="166" spans="1:45" ht="15" customHeight="1" x14ac:dyDescent="0.3">
      <c r="A166" s="114" t="s">
        <v>241</v>
      </c>
      <c r="B166" s="146" t="s">
        <v>88</v>
      </c>
      <c r="C166" s="116" t="s">
        <v>81</v>
      </c>
      <c r="D166" s="147" t="s">
        <v>82</v>
      </c>
      <c r="E166" s="118"/>
      <c r="F166" s="119"/>
      <c r="G166" s="148"/>
      <c r="H166" s="148"/>
      <c r="I166" s="149"/>
      <c r="J166" s="150"/>
      <c r="K166" s="148"/>
      <c r="L166" s="149"/>
      <c r="M166" s="150"/>
      <c r="N166" s="148"/>
      <c r="O166" s="148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</row>
    <row r="167" spans="1:45" ht="15" customHeight="1" x14ac:dyDescent="0.3">
      <c r="A167" s="84" t="s">
        <v>242</v>
      </c>
      <c r="B167" s="127" t="s">
        <v>88</v>
      </c>
      <c r="C167" s="127" t="s">
        <v>81</v>
      </c>
      <c r="D167" s="117" t="s">
        <v>82</v>
      </c>
      <c r="E167" s="118"/>
      <c r="F167" s="89"/>
      <c r="G167" s="92"/>
      <c r="H167" s="92"/>
      <c r="I167" s="91"/>
      <c r="J167" s="89"/>
      <c r="K167" s="92"/>
      <c r="L167" s="91"/>
      <c r="M167" s="89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</row>
    <row r="168" spans="1:45" ht="15" customHeight="1" x14ac:dyDescent="0.3">
      <c r="A168" s="84" t="s">
        <v>243</v>
      </c>
      <c r="B168" s="85" t="s">
        <v>244</v>
      </c>
      <c r="C168" s="86">
        <v>48.7</v>
      </c>
      <c r="D168" s="87">
        <v>3.2</v>
      </c>
      <c r="E168" s="88">
        <f>SUM(G168:AS168)</f>
        <v>52</v>
      </c>
      <c r="F168" s="128" t="s">
        <v>93</v>
      </c>
      <c r="G168" s="86">
        <v>20</v>
      </c>
      <c r="H168" s="86">
        <v>18</v>
      </c>
      <c r="I168" s="87">
        <v>3</v>
      </c>
      <c r="J168" s="89"/>
      <c r="K168" s="92"/>
      <c r="L168" s="91"/>
      <c r="M168" s="89"/>
      <c r="N168" s="92"/>
      <c r="O168" s="86">
        <v>5</v>
      </c>
      <c r="P168" s="92"/>
      <c r="Q168" s="92"/>
      <c r="R168" s="92"/>
      <c r="S168" s="92"/>
      <c r="T168" s="92"/>
      <c r="U168" s="92"/>
      <c r="V168" s="92"/>
      <c r="W168" s="86">
        <v>1</v>
      </c>
      <c r="X168" s="92"/>
      <c r="Y168" s="92"/>
      <c r="Z168" s="92"/>
      <c r="AA168" s="92"/>
      <c r="AB168" s="92"/>
      <c r="AC168" s="86">
        <v>1</v>
      </c>
      <c r="AD168" s="92"/>
      <c r="AE168" s="86">
        <v>1</v>
      </c>
      <c r="AF168" s="92"/>
      <c r="AG168" s="92"/>
      <c r="AH168" s="92"/>
      <c r="AI168" s="86">
        <v>1</v>
      </c>
      <c r="AJ168" s="92"/>
      <c r="AK168" s="92"/>
      <c r="AL168" s="92"/>
      <c r="AM168" s="92"/>
      <c r="AN168" s="92"/>
      <c r="AO168" s="92"/>
      <c r="AP168" s="92"/>
      <c r="AQ168" s="92"/>
      <c r="AR168" s="86">
        <v>2</v>
      </c>
      <c r="AS168" s="92"/>
    </row>
    <row r="169" spans="1:45" ht="15" customHeight="1" x14ac:dyDescent="0.3">
      <c r="A169" s="84" t="s">
        <v>245</v>
      </c>
      <c r="B169" s="85" t="s">
        <v>244</v>
      </c>
      <c r="C169" s="86">
        <v>54.4</v>
      </c>
      <c r="D169" s="87">
        <v>3</v>
      </c>
      <c r="E169" s="88">
        <f>SUM(G169:AS169)</f>
        <v>36</v>
      </c>
      <c r="F169" s="128" t="s">
        <v>93</v>
      </c>
      <c r="G169" s="86">
        <v>6</v>
      </c>
      <c r="H169" s="86">
        <v>18</v>
      </c>
      <c r="I169" s="87">
        <v>4</v>
      </c>
      <c r="J169" s="90">
        <v>1</v>
      </c>
      <c r="K169" s="86">
        <v>1</v>
      </c>
      <c r="L169" s="91"/>
      <c r="M169" s="89"/>
      <c r="N169" s="92"/>
      <c r="O169" s="86">
        <v>4</v>
      </c>
      <c r="P169" s="92"/>
      <c r="Q169" s="92"/>
      <c r="R169" s="92"/>
      <c r="S169" s="92"/>
      <c r="T169" s="92"/>
      <c r="U169" s="86">
        <v>1</v>
      </c>
      <c r="V169" s="86">
        <v>1</v>
      </c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</row>
    <row r="170" spans="1:45" ht="15" customHeight="1" x14ac:dyDescent="0.3">
      <c r="A170" s="84" t="s">
        <v>246</v>
      </c>
      <c r="B170" s="127" t="s">
        <v>88</v>
      </c>
      <c r="C170" s="127" t="s">
        <v>81</v>
      </c>
      <c r="D170" s="117" t="s">
        <v>82</v>
      </c>
      <c r="E170" s="118"/>
      <c r="F170" s="89"/>
      <c r="G170" s="92"/>
      <c r="H170" s="92"/>
      <c r="I170" s="91"/>
      <c r="J170" s="89"/>
      <c r="K170" s="92"/>
      <c r="L170" s="91"/>
      <c r="M170" s="89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</row>
    <row r="171" spans="1:45" ht="15" customHeight="1" x14ac:dyDescent="0.3">
      <c r="A171" s="84" t="s">
        <v>247</v>
      </c>
      <c r="B171" s="113">
        <v>44204.833333333299</v>
      </c>
      <c r="C171" s="86">
        <v>92.9</v>
      </c>
      <c r="D171" s="87">
        <v>8</v>
      </c>
      <c r="E171" s="88">
        <f t="shared" ref="E171:E177" si="9">SUM(G171:AS171)</f>
        <v>72</v>
      </c>
      <c r="F171" s="89"/>
      <c r="G171" s="86">
        <v>36</v>
      </c>
      <c r="H171" s="86">
        <v>16</v>
      </c>
      <c r="I171" s="87">
        <v>4</v>
      </c>
      <c r="J171" s="90">
        <v>1</v>
      </c>
      <c r="K171" s="92"/>
      <c r="L171" s="91"/>
      <c r="M171" s="90">
        <v>3</v>
      </c>
      <c r="N171" s="92"/>
      <c r="O171" s="86">
        <v>2</v>
      </c>
      <c r="P171" s="92"/>
      <c r="Q171" s="92"/>
      <c r="R171" s="92"/>
      <c r="S171" s="92"/>
      <c r="T171" s="92"/>
      <c r="U171" s="92"/>
      <c r="V171" s="86">
        <v>1</v>
      </c>
      <c r="W171" s="86">
        <v>1</v>
      </c>
      <c r="X171" s="92"/>
      <c r="Y171" s="92"/>
      <c r="Z171" s="86">
        <v>3</v>
      </c>
      <c r="AA171" s="92"/>
      <c r="AB171" s="92"/>
      <c r="AC171" s="92"/>
      <c r="AD171" s="92"/>
      <c r="AE171" s="86">
        <v>5</v>
      </c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</row>
    <row r="172" spans="1:45" ht="15" customHeight="1" x14ac:dyDescent="0.3">
      <c r="A172" s="84" t="s">
        <v>248</v>
      </c>
      <c r="B172" s="113">
        <v>44207.833333333299</v>
      </c>
      <c r="C172" s="86">
        <v>76.8</v>
      </c>
      <c r="D172" s="87">
        <v>4.8</v>
      </c>
      <c r="E172" s="88">
        <f t="shared" si="9"/>
        <v>36</v>
      </c>
      <c r="F172" s="89"/>
      <c r="G172" s="86">
        <v>17</v>
      </c>
      <c r="H172" s="86">
        <v>6</v>
      </c>
      <c r="I172" s="91"/>
      <c r="J172" s="89"/>
      <c r="K172" s="92"/>
      <c r="L172" s="91"/>
      <c r="M172" s="90">
        <v>1</v>
      </c>
      <c r="N172" s="92"/>
      <c r="O172" s="86">
        <v>6</v>
      </c>
      <c r="P172" s="92"/>
      <c r="Q172" s="86">
        <v>1</v>
      </c>
      <c r="R172" s="92"/>
      <c r="S172" s="92"/>
      <c r="T172" s="92"/>
      <c r="U172" s="92"/>
      <c r="V172" s="86">
        <v>1</v>
      </c>
      <c r="W172" s="92"/>
      <c r="X172" s="92"/>
      <c r="Y172" s="92"/>
      <c r="Z172" s="92"/>
      <c r="AA172" s="92"/>
      <c r="AB172" s="92"/>
      <c r="AC172" s="92"/>
      <c r="AD172" s="92"/>
      <c r="AE172" s="86">
        <v>4</v>
      </c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</row>
    <row r="173" spans="1:45" ht="15" customHeight="1" x14ac:dyDescent="0.3">
      <c r="A173" s="84" t="s">
        <v>249</v>
      </c>
      <c r="B173" s="113">
        <v>44206.833333333299</v>
      </c>
      <c r="C173" s="86">
        <v>99</v>
      </c>
      <c r="D173" s="87">
        <v>8</v>
      </c>
      <c r="E173" s="88">
        <f t="shared" si="9"/>
        <v>244</v>
      </c>
      <c r="F173" s="89"/>
      <c r="G173" s="86">
        <v>183</v>
      </c>
      <c r="H173" s="86">
        <v>44</v>
      </c>
      <c r="I173" s="87">
        <v>3</v>
      </c>
      <c r="J173" s="90">
        <v>1</v>
      </c>
      <c r="K173" s="92"/>
      <c r="L173" s="91"/>
      <c r="M173" s="90">
        <v>1</v>
      </c>
      <c r="N173" s="92"/>
      <c r="O173" s="86">
        <v>2</v>
      </c>
      <c r="P173" s="92"/>
      <c r="Q173" s="92"/>
      <c r="R173" s="92"/>
      <c r="S173" s="86">
        <v>2</v>
      </c>
      <c r="T173" s="92"/>
      <c r="U173" s="92"/>
      <c r="V173" s="86">
        <v>1</v>
      </c>
      <c r="W173" s="86">
        <v>3</v>
      </c>
      <c r="X173" s="92"/>
      <c r="Y173" s="92"/>
      <c r="Z173" s="86">
        <v>2</v>
      </c>
      <c r="AA173" s="92"/>
      <c r="AB173" s="92"/>
      <c r="AC173" s="92"/>
      <c r="AD173" s="92"/>
      <c r="AE173" s="86">
        <v>1</v>
      </c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86">
        <v>1</v>
      </c>
      <c r="AS173" s="92"/>
    </row>
    <row r="174" spans="1:45" ht="15" customHeight="1" x14ac:dyDescent="0.3">
      <c r="A174" s="84" t="s">
        <v>250</v>
      </c>
      <c r="B174" s="113">
        <v>44212.833333333299</v>
      </c>
      <c r="C174" s="86">
        <v>106</v>
      </c>
      <c r="D174" s="87">
        <v>4.5999999999999996</v>
      </c>
      <c r="E174" s="88">
        <f t="shared" si="9"/>
        <v>38</v>
      </c>
      <c r="F174" s="89"/>
      <c r="G174" s="86">
        <v>17</v>
      </c>
      <c r="H174" s="92"/>
      <c r="I174" s="91"/>
      <c r="J174" s="90">
        <v>9</v>
      </c>
      <c r="K174" s="86">
        <v>1</v>
      </c>
      <c r="L174" s="91"/>
      <c r="M174" s="90">
        <v>1</v>
      </c>
      <c r="N174" s="92"/>
      <c r="O174" s="86">
        <v>10</v>
      </c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</row>
    <row r="175" spans="1:45" ht="15" customHeight="1" x14ac:dyDescent="0.3">
      <c r="A175" s="84" t="s">
        <v>251</v>
      </c>
      <c r="B175" s="113">
        <v>44209.833333333299</v>
      </c>
      <c r="C175" s="86">
        <v>70.7</v>
      </c>
      <c r="D175" s="87">
        <v>6</v>
      </c>
      <c r="E175" s="88">
        <f t="shared" si="9"/>
        <v>203</v>
      </c>
      <c r="F175" s="89"/>
      <c r="G175" s="86">
        <v>129</v>
      </c>
      <c r="H175" s="86">
        <v>5</v>
      </c>
      <c r="I175" s="87">
        <v>34</v>
      </c>
      <c r="J175" s="90">
        <v>6</v>
      </c>
      <c r="K175" s="92"/>
      <c r="L175" s="91"/>
      <c r="M175" s="89"/>
      <c r="N175" s="92"/>
      <c r="O175" s="86">
        <v>13</v>
      </c>
      <c r="P175" s="92"/>
      <c r="Q175" s="92"/>
      <c r="R175" s="92"/>
      <c r="S175" s="86">
        <v>14</v>
      </c>
      <c r="T175" s="92"/>
      <c r="U175" s="92"/>
      <c r="V175" s="86">
        <v>2</v>
      </c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</row>
    <row r="176" spans="1:45" ht="15" customHeight="1" x14ac:dyDescent="0.3">
      <c r="A176" s="84" t="s">
        <v>252</v>
      </c>
      <c r="B176" s="113">
        <v>44219.833333333299</v>
      </c>
      <c r="C176" s="86">
        <v>90</v>
      </c>
      <c r="D176" s="87">
        <v>4.9000000000000004</v>
      </c>
      <c r="E176" s="88">
        <f t="shared" si="9"/>
        <v>34</v>
      </c>
      <c r="F176" s="89"/>
      <c r="G176" s="86">
        <v>18</v>
      </c>
      <c r="H176" s="86">
        <v>3</v>
      </c>
      <c r="I176" s="87">
        <v>1</v>
      </c>
      <c r="J176" s="90">
        <v>2</v>
      </c>
      <c r="K176" s="86">
        <v>2</v>
      </c>
      <c r="L176" s="91"/>
      <c r="M176" s="90">
        <v>2</v>
      </c>
      <c r="N176" s="92"/>
      <c r="O176" s="86">
        <v>6</v>
      </c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</row>
    <row r="177" spans="1:45" ht="15" customHeight="1" x14ac:dyDescent="0.3">
      <c r="A177" s="84" t="s">
        <v>253</v>
      </c>
      <c r="B177" s="113">
        <v>44213.833333333299</v>
      </c>
      <c r="C177" s="86">
        <v>81</v>
      </c>
      <c r="D177" s="87">
        <v>6.2</v>
      </c>
      <c r="E177" s="88">
        <f t="shared" si="9"/>
        <v>18</v>
      </c>
      <c r="F177" s="89"/>
      <c r="G177" s="86">
        <v>5</v>
      </c>
      <c r="H177" s="92"/>
      <c r="I177" s="91"/>
      <c r="J177" s="90">
        <v>6</v>
      </c>
      <c r="K177" s="92"/>
      <c r="L177" s="91"/>
      <c r="M177" s="90">
        <v>2</v>
      </c>
      <c r="N177" s="92"/>
      <c r="O177" s="86">
        <v>2</v>
      </c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86">
        <v>1</v>
      </c>
      <c r="AB177" s="92"/>
      <c r="AC177" s="92"/>
      <c r="AD177" s="92"/>
      <c r="AE177" s="86">
        <v>2</v>
      </c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</row>
    <row r="178" spans="1:45" ht="15" customHeight="1" x14ac:dyDescent="0.3">
      <c r="A178" s="114" t="s">
        <v>254</v>
      </c>
      <c r="B178" s="115">
        <v>44217</v>
      </c>
      <c r="C178" s="127" t="s">
        <v>81</v>
      </c>
      <c r="D178" s="117" t="s">
        <v>255</v>
      </c>
      <c r="E178" s="118"/>
      <c r="F178" s="119"/>
      <c r="G178" s="120"/>
      <c r="H178" s="120"/>
      <c r="I178" s="121"/>
      <c r="J178" s="122"/>
      <c r="K178" s="120"/>
      <c r="L178" s="121"/>
      <c r="M178" s="122"/>
      <c r="N178" s="120"/>
      <c r="O178" s="120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4"/>
      <c r="AF178" s="123"/>
      <c r="AG178" s="151"/>
      <c r="AH178" s="151"/>
      <c r="AI178" s="151"/>
      <c r="AJ178" s="151"/>
      <c r="AK178" s="151"/>
      <c r="AL178" s="151"/>
      <c r="AM178" s="124"/>
      <c r="AN178" s="124"/>
      <c r="AO178" s="124"/>
      <c r="AP178" s="124"/>
      <c r="AQ178" s="123"/>
      <c r="AR178" s="124"/>
      <c r="AS178" s="124"/>
    </row>
    <row r="179" spans="1:45" ht="15" customHeight="1" x14ac:dyDescent="0.3">
      <c r="A179" s="84" t="s">
        <v>256</v>
      </c>
      <c r="B179" s="113">
        <v>44213.833333333299</v>
      </c>
      <c r="C179" s="86">
        <v>124</v>
      </c>
      <c r="D179" s="87">
        <v>8.5</v>
      </c>
      <c r="E179" s="88">
        <f>SUM(G179:AS179)</f>
        <v>134</v>
      </c>
      <c r="F179" s="89"/>
      <c r="G179" s="86">
        <v>92</v>
      </c>
      <c r="H179" s="86">
        <v>1</v>
      </c>
      <c r="I179" s="87">
        <v>6</v>
      </c>
      <c r="J179" s="90">
        <v>17</v>
      </c>
      <c r="K179" s="86">
        <v>6</v>
      </c>
      <c r="L179" s="91"/>
      <c r="M179" s="90">
        <v>4</v>
      </c>
      <c r="N179" s="92"/>
      <c r="O179" s="86">
        <v>8</v>
      </c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</row>
    <row r="180" spans="1:45" ht="15" customHeight="1" x14ac:dyDescent="0.3">
      <c r="A180" s="114" t="s">
        <v>257</v>
      </c>
      <c r="B180" s="115">
        <v>44217</v>
      </c>
      <c r="C180" s="127" t="s">
        <v>81</v>
      </c>
      <c r="D180" s="117" t="s">
        <v>82</v>
      </c>
      <c r="E180" s="118"/>
      <c r="F180" s="119"/>
      <c r="G180" s="120"/>
      <c r="H180" s="120"/>
      <c r="I180" s="121"/>
      <c r="J180" s="122"/>
      <c r="K180" s="120"/>
      <c r="L180" s="121"/>
      <c r="M180" s="122"/>
      <c r="N180" s="120"/>
      <c r="O180" s="120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51"/>
      <c r="AH180" s="151"/>
      <c r="AI180" s="151"/>
      <c r="AJ180" s="151"/>
      <c r="AK180" s="151"/>
      <c r="AL180" s="151"/>
      <c r="AM180" s="124"/>
      <c r="AN180" s="124"/>
      <c r="AO180" s="124"/>
      <c r="AP180" s="124"/>
      <c r="AQ180" s="124"/>
      <c r="AR180" s="124"/>
      <c r="AS180" s="124"/>
    </row>
    <row r="181" spans="1:45" ht="15" customHeight="1" x14ac:dyDescent="0.3">
      <c r="A181" s="84" t="s">
        <v>258</v>
      </c>
      <c r="B181" s="113">
        <v>44208.833333333299</v>
      </c>
      <c r="C181" s="86">
        <v>80.7</v>
      </c>
      <c r="D181" s="87">
        <v>5</v>
      </c>
      <c r="E181" s="88">
        <f t="shared" ref="E181:E192" si="10">SUM(G181:AS181)</f>
        <v>41</v>
      </c>
      <c r="F181" s="89"/>
      <c r="G181" s="86">
        <v>25</v>
      </c>
      <c r="H181" s="92"/>
      <c r="I181" s="87">
        <v>2</v>
      </c>
      <c r="J181" s="90">
        <v>3</v>
      </c>
      <c r="K181" s="86">
        <v>1</v>
      </c>
      <c r="L181" s="91"/>
      <c r="M181" s="89"/>
      <c r="N181" s="92"/>
      <c r="O181" s="86">
        <v>9</v>
      </c>
      <c r="P181" s="92"/>
      <c r="Q181" s="92"/>
      <c r="R181" s="92"/>
      <c r="S181" s="92"/>
      <c r="T181" s="92"/>
      <c r="U181" s="92"/>
      <c r="V181" s="86">
        <v>1</v>
      </c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</row>
    <row r="182" spans="1:45" ht="15" customHeight="1" x14ac:dyDescent="0.3">
      <c r="A182" s="84" t="s">
        <v>259</v>
      </c>
      <c r="B182" s="113">
        <v>44206.833333333299</v>
      </c>
      <c r="C182" s="86">
        <v>71</v>
      </c>
      <c r="D182" s="87">
        <v>5.5</v>
      </c>
      <c r="E182" s="88">
        <f t="shared" si="10"/>
        <v>25</v>
      </c>
      <c r="F182" s="89"/>
      <c r="G182" s="86">
        <v>8</v>
      </c>
      <c r="H182" s="92"/>
      <c r="I182" s="87">
        <v>2</v>
      </c>
      <c r="J182" s="90">
        <v>5</v>
      </c>
      <c r="K182" s="86">
        <v>1</v>
      </c>
      <c r="L182" s="91"/>
      <c r="M182" s="89"/>
      <c r="N182" s="92"/>
      <c r="O182" s="86">
        <v>6</v>
      </c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86">
        <v>2</v>
      </c>
      <c r="AA182" s="92"/>
      <c r="AB182" s="86">
        <v>1</v>
      </c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</row>
    <row r="183" spans="1:45" ht="15" customHeight="1" x14ac:dyDescent="0.3">
      <c r="A183" s="84" t="s">
        <v>260</v>
      </c>
      <c r="B183" s="113">
        <v>44205.833333333299</v>
      </c>
      <c r="C183" s="86">
        <v>57</v>
      </c>
      <c r="D183" s="87">
        <v>7.5</v>
      </c>
      <c r="E183" s="88">
        <f t="shared" si="10"/>
        <v>72</v>
      </c>
      <c r="F183" s="89"/>
      <c r="G183" s="86">
        <v>27</v>
      </c>
      <c r="H183" s="86">
        <v>8</v>
      </c>
      <c r="I183" s="91"/>
      <c r="J183" s="90">
        <v>16</v>
      </c>
      <c r="K183" s="86">
        <v>14</v>
      </c>
      <c r="L183" s="91"/>
      <c r="M183" s="90">
        <v>2</v>
      </c>
      <c r="N183" s="92"/>
      <c r="O183" s="86">
        <v>2</v>
      </c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86">
        <v>2</v>
      </c>
      <c r="AA183" s="92"/>
      <c r="AB183" s="92"/>
      <c r="AC183" s="86">
        <v>1</v>
      </c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</row>
    <row r="184" spans="1:45" ht="15" customHeight="1" x14ac:dyDescent="0.3">
      <c r="A184" s="84" t="s">
        <v>261</v>
      </c>
      <c r="B184" s="113">
        <v>44210.833333333299</v>
      </c>
      <c r="C184" s="86">
        <v>65</v>
      </c>
      <c r="D184" s="87">
        <v>4.5</v>
      </c>
      <c r="E184" s="88">
        <f t="shared" si="10"/>
        <v>60</v>
      </c>
      <c r="F184" s="89"/>
      <c r="G184" s="86">
        <v>40</v>
      </c>
      <c r="H184" s="86">
        <v>4</v>
      </c>
      <c r="I184" s="87">
        <v>2</v>
      </c>
      <c r="J184" s="90">
        <v>4</v>
      </c>
      <c r="K184" s="86">
        <v>3</v>
      </c>
      <c r="L184" s="91"/>
      <c r="M184" s="89"/>
      <c r="N184" s="92"/>
      <c r="O184" s="86">
        <v>6</v>
      </c>
      <c r="P184" s="92"/>
      <c r="Q184" s="92"/>
      <c r="R184" s="92"/>
      <c r="S184" s="92"/>
      <c r="T184" s="92"/>
      <c r="U184" s="92"/>
      <c r="V184" s="86">
        <v>1</v>
      </c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</row>
    <row r="185" spans="1:45" ht="15" customHeight="1" x14ac:dyDescent="0.3">
      <c r="A185" s="84" t="s">
        <v>262</v>
      </c>
      <c r="B185" s="113">
        <v>44209.833333333299</v>
      </c>
      <c r="C185" s="86">
        <v>109.6</v>
      </c>
      <c r="D185" s="87">
        <v>6</v>
      </c>
      <c r="E185" s="88">
        <f t="shared" si="10"/>
        <v>162</v>
      </c>
      <c r="F185" s="89"/>
      <c r="G185" s="86">
        <v>101</v>
      </c>
      <c r="H185" s="86">
        <v>8</v>
      </c>
      <c r="I185" s="87">
        <v>7</v>
      </c>
      <c r="J185" s="90">
        <v>18</v>
      </c>
      <c r="K185" s="86">
        <v>4</v>
      </c>
      <c r="L185" s="91"/>
      <c r="M185" s="89"/>
      <c r="N185" s="92"/>
      <c r="O185" s="86">
        <v>12</v>
      </c>
      <c r="P185" s="92"/>
      <c r="Q185" s="92"/>
      <c r="R185" s="92"/>
      <c r="S185" s="86">
        <v>7</v>
      </c>
      <c r="T185" s="92"/>
      <c r="U185" s="92"/>
      <c r="V185" s="86">
        <v>1</v>
      </c>
      <c r="W185" s="92"/>
      <c r="X185" s="92"/>
      <c r="Y185" s="92"/>
      <c r="Z185" s="92"/>
      <c r="AA185" s="92"/>
      <c r="AB185" s="92"/>
      <c r="AC185" s="92"/>
      <c r="AD185" s="92"/>
      <c r="AE185" s="86">
        <v>1</v>
      </c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86">
        <v>3</v>
      </c>
      <c r="AS185" s="92"/>
    </row>
    <row r="186" spans="1:45" ht="15" customHeight="1" x14ac:dyDescent="0.3">
      <c r="A186" s="84" t="s">
        <v>263</v>
      </c>
      <c r="B186" s="113">
        <v>44205.833333333299</v>
      </c>
      <c r="C186" s="86">
        <v>39</v>
      </c>
      <c r="D186" s="87">
        <v>3</v>
      </c>
      <c r="E186" s="88">
        <f t="shared" si="10"/>
        <v>6</v>
      </c>
      <c r="F186" s="89"/>
      <c r="G186" s="86">
        <v>4</v>
      </c>
      <c r="H186" s="86">
        <v>1</v>
      </c>
      <c r="I186" s="91"/>
      <c r="J186" s="89"/>
      <c r="K186" s="92"/>
      <c r="L186" s="91"/>
      <c r="M186" s="89"/>
      <c r="N186" s="92"/>
      <c r="O186" s="86">
        <v>1</v>
      </c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</row>
    <row r="187" spans="1:45" ht="15" customHeight="1" x14ac:dyDescent="0.3">
      <c r="A187" s="84" t="s">
        <v>264</v>
      </c>
      <c r="B187" s="113">
        <v>44219.833333333299</v>
      </c>
      <c r="C187" s="86">
        <v>52.7</v>
      </c>
      <c r="D187" s="87">
        <v>4.0999999999999996</v>
      </c>
      <c r="E187" s="88">
        <f t="shared" si="10"/>
        <v>36</v>
      </c>
      <c r="F187" s="89"/>
      <c r="G187" s="86">
        <v>7</v>
      </c>
      <c r="H187" s="86">
        <v>5</v>
      </c>
      <c r="I187" s="87">
        <v>2</v>
      </c>
      <c r="J187" s="90">
        <v>4</v>
      </c>
      <c r="K187" s="86">
        <v>1</v>
      </c>
      <c r="L187" s="91"/>
      <c r="M187" s="90">
        <v>5</v>
      </c>
      <c r="N187" s="86">
        <v>3</v>
      </c>
      <c r="O187" s="86">
        <v>1</v>
      </c>
      <c r="P187" s="92"/>
      <c r="Q187" s="92"/>
      <c r="R187" s="92"/>
      <c r="S187" s="86">
        <v>2</v>
      </c>
      <c r="T187" s="92"/>
      <c r="U187" s="92"/>
      <c r="V187" s="86">
        <v>1</v>
      </c>
      <c r="W187" s="92"/>
      <c r="X187" s="92"/>
      <c r="Y187" s="92"/>
      <c r="Z187" s="92"/>
      <c r="AA187" s="92"/>
      <c r="AB187" s="92"/>
      <c r="AC187" s="92"/>
      <c r="AD187" s="92"/>
      <c r="AE187" s="86">
        <v>2</v>
      </c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86">
        <v>3</v>
      </c>
      <c r="AS187" s="92"/>
    </row>
    <row r="188" spans="1:45" ht="15" customHeight="1" x14ac:dyDescent="0.3">
      <c r="A188" s="84" t="s">
        <v>265</v>
      </c>
      <c r="B188" s="113">
        <v>44219.833333333299</v>
      </c>
      <c r="C188" s="86">
        <v>41</v>
      </c>
      <c r="D188" s="87">
        <v>1.2</v>
      </c>
      <c r="E188" s="88">
        <f t="shared" si="10"/>
        <v>23</v>
      </c>
      <c r="F188" s="89"/>
      <c r="G188" s="86">
        <v>10</v>
      </c>
      <c r="H188" s="86">
        <v>4</v>
      </c>
      <c r="I188" s="87">
        <v>2</v>
      </c>
      <c r="J188" s="90">
        <v>4</v>
      </c>
      <c r="K188" s="86">
        <v>1</v>
      </c>
      <c r="L188" s="91"/>
      <c r="M188" s="89"/>
      <c r="N188" s="92"/>
      <c r="O188" s="86">
        <v>2</v>
      </c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</row>
    <row r="189" spans="1:45" ht="15" customHeight="1" x14ac:dyDescent="0.3">
      <c r="A189" s="84" t="s">
        <v>266</v>
      </c>
      <c r="B189" s="113">
        <v>44197.833333333299</v>
      </c>
      <c r="C189" s="86">
        <v>56</v>
      </c>
      <c r="D189" s="87">
        <v>3</v>
      </c>
      <c r="E189" s="88">
        <f t="shared" si="10"/>
        <v>36</v>
      </c>
      <c r="F189" s="89"/>
      <c r="G189" s="86">
        <v>16</v>
      </c>
      <c r="H189" s="86">
        <v>2</v>
      </c>
      <c r="I189" s="87">
        <v>1</v>
      </c>
      <c r="J189" s="90">
        <v>3</v>
      </c>
      <c r="K189" s="86">
        <v>2</v>
      </c>
      <c r="L189" s="91"/>
      <c r="M189" s="90">
        <v>5</v>
      </c>
      <c r="N189" s="92"/>
      <c r="O189" s="86">
        <v>4</v>
      </c>
      <c r="P189" s="92"/>
      <c r="Q189" s="92"/>
      <c r="R189" s="92"/>
      <c r="S189" s="92"/>
      <c r="T189" s="92"/>
      <c r="U189" s="92"/>
      <c r="V189" s="86">
        <v>2</v>
      </c>
      <c r="W189" s="92"/>
      <c r="X189" s="92"/>
      <c r="Y189" s="92"/>
      <c r="Z189" s="92"/>
      <c r="AA189" s="86">
        <v>1</v>
      </c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</row>
    <row r="190" spans="1:45" ht="15" customHeight="1" x14ac:dyDescent="0.3">
      <c r="A190" s="84" t="s">
        <v>267</v>
      </c>
      <c r="B190" s="113">
        <v>44197.833333333299</v>
      </c>
      <c r="C190" s="86">
        <v>33</v>
      </c>
      <c r="D190" s="87">
        <v>2.5</v>
      </c>
      <c r="E190" s="88">
        <f t="shared" si="10"/>
        <v>24</v>
      </c>
      <c r="F190" s="89"/>
      <c r="G190" s="86">
        <v>12</v>
      </c>
      <c r="H190" s="86">
        <v>2</v>
      </c>
      <c r="I190" s="87">
        <v>1</v>
      </c>
      <c r="J190" s="90">
        <v>4</v>
      </c>
      <c r="K190" s="86">
        <v>2</v>
      </c>
      <c r="L190" s="91"/>
      <c r="M190" s="90">
        <v>2</v>
      </c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86">
        <v>1</v>
      </c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</row>
    <row r="191" spans="1:45" ht="16.05" customHeight="1" x14ac:dyDescent="0.3">
      <c r="A191" s="84" t="s">
        <v>268</v>
      </c>
      <c r="B191" s="113">
        <v>44219.833333333299</v>
      </c>
      <c r="C191" s="86">
        <v>29</v>
      </c>
      <c r="D191" s="87">
        <v>1.3</v>
      </c>
      <c r="E191" s="88">
        <f t="shared" si="10"/>
        <v>8</v>
      </c>
      <c r="F191" s="89"/>
      <c r="G191" s="86">
        <v>4</v>
      </c>
      <c r="H191" s="92"/>
      <c r="I191" s="91"/>
      <c r="J191" s="90">
        <v>4</v>
      </c>
      <c r="K191" s="92"/>
      <c r="L191" s="91"/>
      <c r="M191" s="89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</row>
    <row r="192" spans="1:45" ht="16.05" customHeight="1" x14ac:dyDescent="0.3">
      <c r="A192" s="84" t="s">
        <v>269</v>
      </c>
      <c r="B192" s="125">
        <v>44227.833333333299</v>
      </c>
      <c r="C192" s="94">
        <v>54.5</v>
      </c>
      <c r="D192" s="95">
        <v>3.6</v>
      </c>
      <c r="E192" s="96">
        <f t="shared" si="10"/>
        <v>22</v>
      </c>
      <c r="F192" s="97"/>
      <c r="G192" s="94">
        <v>5</v>
      </c>
      <c r="H192" s="94">
        <v>7</v>
      </c>
      <c r="I192" s="99"/>
      <c r="J192" s="97"/>
      <c r="K192" s="94">
        <v>1</v>
      </c>
      <c r="L192" s="99"/>
      <c r="M192" s="98">
        <v>7</v>
      </c>
      <c r="N192" s="100"/>
      <c r="O192" s="100"/>
      <c r="P192" s="100"/>
      <c r="Q192" s="100"/>
      <c r="R192" s="100"/>
      <c r="S192" s="100"/>
      <c r="T192" s="100"/>
      <c r="U192" s="100"/>
      <c r="V192" s="94">
        <v>2</v>
      </c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</row>
    <row r="193" spans="1:45" ht="16.95" customHeight="1" x14ac:dyDescent="0.3">
      <c r="A193" s="129" t="s">
        <v>270</v>
      </c>
      <c r="B193" s="130"/>
      <c r="C193" s="131">
        <f>SUM(C164:C192)</f>
        <v>1672.6000000000001</v>
      </c>
      <c r="D193" s="132">
        <f>SUM(D164:D192)</f>
        <v>114.3</v>
      </c>
      <c r="E193" s="133">
        <f>SUM(E164:E192)</f>
        <v>1539</v>
      </c>
      <c r="F193" s="133"/>
      <c r="G193" s="133">
        <f>SUM(G164:G192)</f>
        <v>851</v>
      </c>
      <c r="H193" s="133">
        <f>SUM(H164:H192)</f>
        <v>201</v>
      </c>
      <c r="I193" s="133">
        <f>SUM(I164:I192)</f>
        <v>79</v>
      </c>
      <c r="J193" s="133">
        <f>SUM(J164:J192)</f>
        <v>124</v>
      </c>
      <c r="K193" s="133">
        <f>SUM(K164:K192)</f>
        <v>45</v>
      </c>
      <c r="L193" s="133"/>
      <c r="M193" s="133">
        <f>SUM(M164:M192)</f>
        <v>35</v>
      </c>
      <c r="N193" s="133">
        <f>SUM(N164:N192)</f>
        <v>3</v>
      </c>
      <c r="O193" s="133">
        <f>SUM(O164:O192)</f>
        <v>102</v>
      </c>
      <c r="P193" s="133"/>
      <c r="Q193" s="133">
        <f>SUM(Q164:Q192)</f>
        <v>1</v>
      </c>
      <c r="R193" s="133"/>
      <c r="S193" s="133">
        <f>SUM(S164:S192)</f>
        <v>25</v>
      </c>
      <c r="T193" s="133"/>
      <c r="U193" s="133">
        <f>SUM(U164:U192)</f>
        <v>1</v>
      </c>
      <c r="V193" s="133">
        <f>SUM(V164:V192)</f>
        <v>15</v>
      </c>
      <c r="W193" s="133">
        <f>SUM(W164:W192)</f>
        <v>6</v>
      </c>
      <c r="X193" s="133"/>
      <c r="Y193" s="133"/>
      <c r="Z193" s="133">
        <f>SUM(Z164:Z192)</f>
        <v>12</v>
      </c>
      <c r="AA193" s="133">
        <f>SUM(AA164:AA192)</f>
        <v>4</v>
      </c>
      <c r="AB193" s="133">
        <f>SUM(AB164:AB192)</f>
        <v>1</v>
      </c>
      <c r="AC193" s="133">
        <f>SUM(AC164:AC192)</f>
        <v>2</v>
      </c>
      <c r="AD193" s="133"/>
      <c r="AE193" s="133">
        <f>SUM(AE164:AE192)</f>
        <v>19</v>
      </c>
      <c r="AF193" s="133"/>
      <c r="AG193" s="133"/>
      <c r="AH193" s="133"/>
      <c r="AI193" s="133">
        <f>SUM(AI164:AI192)</f>
        <v>1</v>
      </c>
      <c r="AJ193" s="133"/>
      <c r="AK193" s="133"/>
      <c r="AL193" s="133"/>
      <c r="AM193" s="133"/>
      <c r="AN193" s="133"/>
      <c r="AO193" s="133"/>
      <c r="AP193" s="133"/>
      <c r="AQ193" s="133"/>
      <c r="AR193" s="134">
        <f>SUM(AR164:AR192)</f>
        <v>12</v>
      </c>
      <c r="AS193" s="107"/>
    </row>
    <row r="194" spans="1:45" ht="16.05" customHeight="1" x14ac:dyDescent="0.3">
      <c r="A194" s="63"/>
      <c r="B194" s="135"/>
      <c r="C194" s="136"/>
      <c r="D194" s="135"/>
      <c r="E194" s="137"/>
      <c r="F194" s="138"/>
      <c r="G194" s="137"/>
      <c r="H194" s="137"/>
      <c r="I194" s="137"/>
      <c r="J194" s="137"/>
      <c r="K194" s="137"/>
      <c r="L194" s="137"/>
      <c r="M194" s="137"/>
      <c r="N194" s="137"/>
      <c r="O194" s="137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12"/>
    </row>
    <row r="195" spans="1:45" ht="15" customHeight="1" x14ac:dyDescent="0.3">
      <c r="A195" s="52" t="s">
        <v>271</v>
      </c>
      <c r="B195" s="74"/>
      <c r="C195" s="75"/>
      <c r="D195" s="74"/>
      <c r="E195" s="79"/>
      <c r="F195" s="82"/>
      <c r="G195" s="79"/>
      <c r="H195" s="79"/>
      <c r="I195" s="79"/>
      <c r="J195" s="79"/>
      <c r="K195" s="79"/>
      <c r="L195" s="79"/>
      <c r="M195" s="79"/>
      <c r="N195" s="79"/>
      <c r="O195" s="79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3"/>
    </row>
    <row r="196" spans="1:45" ht="15" customHeight="1" x14ac:dyDescent="0.3">
      <c r="A196" s="84" t="s">
        <v>272</v>
      </c>
      <c r="B196" s="85" t="s">
        <v>74</v>
      </c>
      <c r="C196" s="86">
        <v>118</v>
      </c>
      <c r="D196" s="87">
        <v>6.2</v>
      </c>
      <c r="E196" s="88">
        <f>SUM(G196:AS196)</f>
        <v>90</v>
      </c>
      <c r="F196" s="89"/>
      <c r="G196" s="86">
        <v>17</v>
      </c>
      <c r="H196" s="86">
        <v>16</v>
      </c>
      <c r="I196" s="91"/>
      <c r="J196" s="90">
        <v>17</v>
      </c>
      <c r="K196" s="86">
        <v>1</v>
      </c>
      <c r="L196" s="91"/>
      <c r="M196" s="90">
        <v>6</v>
      </c>
      <c r="N196" s="92"/>
      <c r="O196" s="86">
        <v>25</v>
      </c>
      <c r="P196" s="92"/>
      <c r="Q196" s="86">
        <v>3</v>
      </c>
      <c r="R196" s="92"/>
      <c r="S196" s="92"/>
      <c r="T196" s="92"/>
      <c r="U196" s="92"/>
      <c r="V196" s="86">
        <v>3</v>
      </c>
      <c r="W196" s="92"/>
      <c r="X196" s="92"/>
      <c r="Y196" s="92"/>
      <c r="Z196" s="86">
        <v>2</v>
      </c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</row>
    <row r="197" spans="1:45" ht="15" customHeight="1" x14ac:dyDescent="0.3">
      <c r="A197" s="114" t="s">
        <v>273</v>
      </c>
      <c r="B197" s="126" t="s">
        <v>88</v>
      </c>
      <c r="C197" s="127" t="s">
        <v>81</v>
      </c>
      <c r="D197" s="117" t="s">
        <v>82</v>
      </c>
      <c r="E197" s="118"/>
      <c r="F197" s="119"/>
      <c r="G197" s="120"/>
      <c r="H197" s="120"/>
      <c r="I197" s="121"/>
      <c r="J197" s="122"/>
      <c r="K197" s="120"/>
      <c r="L197" s="121"/>
      <c r="M197" s="122"/>
      <c r="N197" s="120"/>
      <c r="O197" s="120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4"/>
    </row>
    <row r="198" spans="1:45" ht="15" customHeight="1" x14ac:dyDescent="0.3">
      <c r="A198" s="84" t="s">
        <v>274</v>
      </c>
      <c r="B198" s="85" t="s">
        <v>67</v>
      </c>
      <c r="C198" s="86">
        <v>107.3</v>
      </c>
      <c r="D198" s="87">
        <v>4.2</v>
      </c>
      <c r="E198" s="88">
        <f t="shared" ref="E198:E203" si="11">SUM(G198:AS198)</f>
        <v>57</v>
      </c>
      <c r="F198" s="89"/>
      <c r="G198" s="86">
        <v>12</v>
      </c>
      <c r="H198" s="92"/>
      <c r="I198" s="87">
        <v>8</v>
      </c>
      <c r="J198" s="90">
        <v>5</v>
      </c>
      <c r="K198" s="86">
        <v>3</v>
      </c>
      <c r="L198" s="91"/>
      <c r="M198" s="90">
        <v>10</v>
      </c>
      <c r="N198" s="92"/>
      <c r="O198" s="86">
        <v>13</v>
      </c>
      <c r="P198" s="92"/>
      <c r="Q198" s="86">
        <v>1</v>
      </c>
      <c r="R198" s="92"/>
      <c r="S198" s="86">
        <v>2</v>
      </c>
      <c r="T198" s="92"/>
      <c r="U198" s="92"/>
      <c r="V198" s="86">
        <v>2</v>
      </c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86">
        <v>1</v>
      </c>
      <c r="AS198" s="92"/>
    </row>
    <row r="199" spans="1:45" ht="15" customHeight="1" x14ac:dyDescent="0.3">
      <c r="A199" s="84" t="s">
        <v>275</v>
      </c>
      <c r="B199" s="85" t="s">
        <v>141</v>
      </c>
      <c r="C199" s="86">
        <v>108</v>
      </c>
      <c r="D199" s="87">
        <v>4.8</v>
      </c>
      <c r="E199" s="88">
        <f t="shared" si="11"/>
        <v>60</v>
      </c>
      <c r="F199" s="89"/>
      <c r="G199" s="86">
        <v>19</v>
      </c>
      <c r="H199" s="86">
        <v>2</v>
      </c>
      <c r="I199" s="87">
        <v>9</v>
      </c>
      <c r="J199" s="90">
        <v>1</v>
      </c>
      <c r="K199" s="92"/>
      <c r="L199" s="91"/>
      <c r="M199" s="90">
        <v>4</v>
      </c>
      <c r="N199" s="92"/>
      <c r="O199" s="86">
        <v>24</v>
      </c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86">
        <v>1</v>
      </c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</row>
    <row r="200" spans="1:45" ht="15" customHeight="1" x14ac:dyDescent="0.3">
      <c r="A200" s="84" t="s">
        <v>276</v>
      </c>
      <c r="B200" s="85" t="s">
        <v>106</v>
      </c>
      <c r="C200" s="86">
        <v>112</v>
      </c>
      <c r="D200" s="87">
        <v>8</v>
      </c>
      <c r="E200" s="88">
        <f t="shared" si="11"/>
        <v>67</v>
      </c>
      <c r="F200" s="89"/>
      <c r="G200" s="86">
        <v>14</v>
      </c>
      <c r="H200" s="86">
        <v>1</v>
      </c>
      <c r="I200" s="87">
        <v>14</v>
      </c>
      <c r="J200" s="90">
        <v>3</v>
      </c>
      <c r="K200" s="86">
        <v>2</v>
      </c>
      <c r="L200" s="91"/>
      <c r="M200" s="90">
        <v>8</v>
      </c>
      <c r="N200" s="92"/>
      <c r="O200" s="86">
        <v>19</v>
      </c>
      <c r="P200" s="86">
        <v>1</v>
      </c>
      <c r="Q200" s="92"/>
      <c r="R200" s="92"/>
      <c r="S200" s="92"/>
      <c r="T200" s="92"/>
      <c r="U200" s="92"/>
      <c r="V200" s="86">
        <v>2</v>
      </c>
      <c r="W200" s="92"/>
      <c r="X200" s="92"/>
      <c r="Y200" s="92"/>
      <c r="Z200" s="86">
        <v>1</v>
      </c>
      <c r="AA200" s="92"/>
      <c r="AB200" s="92"/>
      <c r="AC200" s="92"/>
      <c r="AD200" s="92"/>
      <c r="AE200" s="86">
        <v>2</v>
      </c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</row>
    <row r="201" spans="1:45" ht="15" customHeight="1" x14ac:dyDescent="0.3">
      <c r="A201" s="84" t="s">
        <v>277</v>
      </c>
      <c r="B201" s="85" t="s">
        <v>108</v>
      </c>
      <c r="C201" s="86">
        <v>71.099999999999994</v>
      </c>
      <c r="D201" s="87">
        <v>5.3</v>
      </c>
      <c r="E201" s="88">
        <f t="shared" si="11"/>
        <v>29</v>
      </c>
      <c r="F201" s="89"/>
      <c r="G201" s="86">
        <v>11</v>
      </c>
      <c r="H201" s="86">
        <v>4</v>
      </c>
      <c r="I201" s="87">
        <v>1</v>
      </c>
      <c r="J201" s="90">
        <v>5</v>
      </c>
      <c r="K201" s="92"/>
      <c r="L201" s="91"/>
      <c r="M201" s="90">
        <v>3</v>
      </c>
      <c r="N201" s="92"/>
      <c r="O201" s="92"/>
      <c r="P201" s="92"/>
      <c r="Q201" s="92"/>
      <c r="R201" s="92"/>
      <c r="S201" s="92"/>
      <c r="T201" s="92"/>
      <c r="U201" s="92"/>
      <c r="V201" s="86">
        <v>3</v>
      </c>
      <c r="W201" s="92"/>
      <c r="X201" s="92"/>
      <c r="Y201" s="92"/>
      <c r="Z201" s="92"/>
      <c r="AA201" s="86">
        <v>1</v>
      </c>
      <c r="AB201" s="92"/>
      <c r="AC201" s="92"/>
      <c r="AD201" s="92"/>
      <c r="AE201" s="86">
        <v>1</v>
      </c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</row>
    <row r="202" spans="1:45" ht="15" customHeight="1" x14ac:dyDescent="0.3">
      <c r="A202" s="84" t="s">
        <v>278</v>
      </c>
      <c r="B202" s="85" t="s">
        <v>102</v>
      </c>
      <c r="C202" s="86">
        <v>32</v>
      </c>
      <c r="D202" s="87">
        <v>1.2</v>
      </c>
      <c r="E202" s="88">
        <f t="shared" si="11"/>
        <v>44</v>
      </c>
      <c r="F202" s="89"/>
      <c r="G202" s="86">
        <v>31</v>
      </c>
      <c r="H202" s="86">
        <v>7</v>
      </c>
      <c r="I202" s="87">
        <v>2</v>
      </c>
      <c r="J202" s="90">
        <v>1</v>
      </c>
      <c r="K202" s="92"/>
      <c r="L202" s="91"/>
      <c r="M202" s="89"/>
      <c r="N202" s="92"/>
      <c r="O202" s="86">
        <v>2</v>
      </c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86">
        <v>1</v>
      </c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</row>
    <row r="203" spans="1:45" ht="15" customHeight="1" x14ac:dyDescent="0.3">
      <c r="A203" s="84" t="s">
        <v>279</v>
      </c>
      <c r="B203" s="85" t="s">
        <v>90</v>
      </c>
      <c r="C203" s="86">
        <v>33.299999999999997</v>
      </c>
      <c r="D203" s="87">
        <v>1.1000000000000001</v>
      </c>
      <c r="E203" s="88">
        <f t="shared" si="11"/>
        <v>21</v>
      </c>
      <c r="F203" s="89"/>
      <c r="G203" s="86">
        <v>6</v>
      </c>
      <c r="H203" s="86">
        <v>6</v>
      </c>
      <c r="I203" s="87">
        <v>1</v>
      </c>
      <c r="J203" s="90">
        <v>4</v>
      </c>
      <c r="K203" s="86">
        <v>1</v>
      </c>
      <c r="L203" s="91"/>
      <c r="M203" s="90">
        <v>2</v>
      </c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86">
        <v>1</v>
      </c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</row>
    <row r="204" spans="1:45" ht="15" customHeight="1" x14ac:dyDescent="0.3">
      <c r="A204" s="114" t="s">
        <v>280</v>
      </c>
      <c r="B204" s="126" t="s">
        <v>88</v>
      </c>
      <c r="C204" s="127" t="s">
        <v>81</v>
      </c>
      <c r="D204" s="152" t="s">
        <v>82</v>
      </c>
      <c r="E204" s="153"/>
      <c r="F204" s="141"/>
      <c r="G204" s="120"/>
      <c r="H204" s="120"/>
      <c r="I204" s="142"/>
      <c r="J204" s="143"/>
      <c r="K204" s="120"/>
      <c r="L204" s="142"/>
      <c r="M204" s="143"/>
      <c r="N204" s="120"/>
      <c r="O204" s="120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4"/>
    </row>
    <row r="205" spans="1:45" ht="15" customHeight="1" x14ac:dyDescent="0.3">
      <c r="A205" s="84" t="s">
        <v>281</v>
      </c>
      <c r="B205" s="85" t="s">
        <v>102</v>
      </c>
      <c r="C205" s="86">
        <v>72</v>
      </c>
      <c r="D205" s="87">
        <v>2.7</v>
      </c>
      <c r="E205" s="88">
        <f>SUM(G205:AS205)</f>
        <v>80</v>
      </c>
      <c r="F205" s="89"/>
      <c r="G205" s="86">
        <v>51</v>
      </c>
      <c r="H205" s="86">
        <v>28</v>
      </c>
      <c r="I205" s="91"/>
      <c r="J205" s="89"/>
      <c r="K205" s="92"/>
      <c r="L205" s="91"/>
      <c r="M205" s="89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86">
        <v>1</v>
      </c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</row>
    <row r="206" spans="1:45" ht="15" customHeight="1" x14ac:dyDescent="0.3">
      <c r="A206" s="84" t="s">
        <v>282</v>
      </c>
      <c r="B206" s="85" t="s">
        <v>97</v>
      </c>
      <c r="C206" s="86">
        <v>92.2</v>
      </c>
      <c r="D206" s="87">
        <v>6.6</v>
      </c>
      <c r="E206" s="88">
        <f>SUM(G206:AS206)</f>
        <v>117</v>
      </c>
      <c r="F206" s="89"/>
      <c r="G206" s="86">
        <v>72</v>
      </c>
      <c r="H206" s="86">
        <v>36</v>
      </c>
      <c r="I206" s="87">
        <v>5</v>
      </c>
      <c r="J206" s="90">
        <v>2</v>
      </c>
      <c r="K206" s="86">
        <v>1</v>
      </c>
      <c r="L206" s="91"/>
      <c r="M206" s="89"/>
      <c r="N206" s="92"/>
      <c r="O206" s="92"/>
      <c r="P206" s="92"/>
      <c r="Q206" s="92"/>
      <c r="R206" s="92"/>
      <c r="S206" s="92"/>
      <c r="T206" s="92"/>
      <c r="U206" s="92"/>
      <c r="V206" s="92"/>
      <c r="W206" s="86">
        <v>1</v>
      </c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</row>
    <row r="207" spans="1:45" ht="15" customHeight="1" x14ac:dyDescent="0.3">
      <c r="A207" s="84" t="s">
        <v>283</v>
      </c>
      <c r="B207" s="85" t="s">
        <v>143</v>
      </c>
      <c r="C207" s="86">
        <v>98</v>
      </c>
      <c r="D207" s="87">
        <v>4.0999999999999996</v>
      </c>
      <c r="E207" s="88">
        <f>SUM(G207:AS207)</f>
        <v>53</v>
      </c>
      <c r="F207" s="89"/>
      <c r="G207" s="86">
        <v>28</v>
      </c>
      <c r="H207" s="86">
        <v>19</v>
      </c>
      <c r="I207" s="87">
        <v>5</v>
      </c>
      <c r="J207" s="89"/>
      <c r="K207" s="92"/>
      <c r="L207" s="91"/>
      <c r="M207" s="89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86">
        <v>1</v>
      </c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</row>
    <row r="208" spans="1:45" ht="15" customHeight="1" x14ac:dyDescent="0.3">
      <c r="A208" s="154" t="s">
        <v>284</v>
      </c>
      <c r="B208" s="155" t="s">
        <v>285</v>
      </c>
      <c r="C208" s="156">
        <v>45</v>
      </c>
      <c r="D208" s="157" t="s">
        <v>286</v>
      </c>
      <c r="E208" s="158">
        <f>SUM(G208:AS208)</f>
        <v>6</v>
      </c>
      <c r="F208" s="159"/>
      <c r="G208" s="120">
        <v>2</v>
      </c>
      <c r="H208" s="120">
        <v>1</v>
      </c>
      <c r="I208" s="160">
        <v>1</v>
      </c>
      <c r="J208" s="161"/>
      <c r="K208" s="120"/>
      <c r="L208" s="160"/>
      <c r="M208" s="162">
        <v>1</v>
      </c>
      <c r="N208" s="163"/>
      <c r="O208" s="163"/>
      <c r="P208" s="164"/>
      <c r="Q208" s="164"/>
      <c r="R208" s="164"/>
      <c r="S208" s="164"/>
      <c r="T208" s="164"/>
      <c r="U208" s="164"/>
      <c r="V208" s="164">
        <v>1</v>
      </c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5"/>
    </row>
    <row r="209" spans="1:45" ht="15" customHeight="1" x14ac:dyDescent="0.3">
      <c r="A209" s="154" t="s">
        <v>287</v>
      </c>
      <c r="B209" s="166" t="s">
        <v>288</v>
      </c>
      <c r="C209" s="156">
        <v>50.5</v>
      </c>
      <c r="D209" s="167" t="s">
        <v>286</v>
      </c>
      <c r="E209" s="168">
        <f>SUM(G209:AS209)</f>
        <v>3</v>
      </c>
      <c r="F209" s="169"/>
      <c r="G209" s="120">
        <v>1</v>
      </c>
      <c r="H209" s="120">
        <v>1</v>
      </c>
      <c r="I209" s="170"/>
      <c r="J209" s="171"/>
      <c r="K209" s="163"/>
      <c r="L209" s="172"/>
      <c r="M209" s="171">
        <v>1</v>
      </c>
      <c r="N209" s="173"/>
      <c r="O209" s="173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5"/>
    </row>
    <row r="210" spans="1:45" ht="16.05" customHeight="1" x14ac:dyDescent="0.3">
      <c r="A210" s="154" t="s">
        <v>289</v>
      </c>
      <c r="B210" s="176" t="s">
        <v>88</v>
      </c>
      <c r="C210" s="177" t="s">
        <v>81</v>
      </c>
      <c r="D210" s="178" t="s">
        <v>82</v>
      </c>
      <c r="E210" s="179"/>
      <c r="F210" s="180"/>
      <c r="G210" s="181"/>
      <c r="H210" s="181"/>
      <c r="I210" s="182"/>
      <c r="J210" s="183"/>
      <c r="K210" s="184"/>
      <c r="L210" s="182"/>
      <c r="M210" s="183"/>
      <c r="N210" s="184"/>
      <c r="O210" s="184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6"/>
    </row>
    <row r="211" spans="1:45" ht="16.95" customHeight="1" x14ac:dyDescent="0.3">
      <c r="A211" s="101" t="s">
        <v>290</v>
      </c>
      <c r="B211" s="187"/>
      <c r="C211" s="188">
        <f>SUM(C196:C210)</f>
        <v>939.4</v>
      </c>
      <c r="D211" s="189">
        <f>SUM(D196:D210)</f>
        <v>44.2</v>
      </c>
      <c r="E211" s="190">
        <f>SUM(E196:E210)</f>
        <v>627</v>
      </c>
      <c r="F211" s="190"/>
      <c r="G211" s="190">
        <f>SUM(G196:G210)</f>
        <v>264</v>
      </c>
      <c r="H211" s="190">
        <f>SUM(H196:H210)</f>
        <v>121</v>
      </c>
      <c r="I211" s="190">
        <f>SUM(I196:I210)</f>
        <v>46</v>
      </c>
      <c r="J211" s="190">
        <f>SUM(J196:J210)</f>
        <v>38</v>
      </c>
      <c r="K211" s="190">
        <f>SUM(K196:K210)</f>
        <v>8</v>
      </c>
      <c r="L211" s="190"/>
      <c r="M211" s="190">
        <f>SUM(M196:M210)</f>
        <v>35</v>
      </c>
      <c r="N211" s="190"/>
      <c r="O211" s="190">
        <f>SUM(O196:O210)</f>
        <v>83</v>
      </c>
      <c r="P211" s="190">
        <f>SUM(P196:P210)</f>
        <v>1</v>
      </c>
      <c r="Q211" s="190">
        <f>SUM(Q196:Q210)</f>
        <v>4</v>
      </c>
      <c r="R211" s="190"/>
      <c r="S211" s="190">
        <f>SUM(S196:S210)</f>
        <v>2</v>
      </c>
      <c r="T211" s="190"/>
      <c r="U211" s="190"/>
      <c r="V211" s="190">
        <f>SUM(V196:V210)</f>
        <v>11</v>
      </c>
      <c r="W211" s="190">
        <f>SUM(W196:W210)</f>
        <v>1</v>
      </c>
      <c r="X211" s="190"/>
      <c r="Y211" s="190"/>
      <c r="Z211" s="190">
        <f>SUM(Z196:Z210)</f>
        <v>4</v>
      </c>
      <c r="AA211" s="190">
        <f>SUM(AA196:AA210)</f>
        <v>4</v>
      </c>
      <c r="AB211" s="190">
        <f>SUM(AB196:AB210)</f>
        <v>1</v>
      </c>
      <c r="AC211" s="190"/>
      <c r="AD211" s="190"/>
      <c r="AE211" s="190">
        <f>SUM(AE196:AE210)</f>
        <v>3</v>
      </c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1">
        <f>SUM(AR196:AR210)</f>
        <v>1</v>
      </c>
      <c r="AS211" s="192"/>
    </row>
    <row r="212" spans="1:45" ht="16.05" customHeight="1" x14ac:dyDescent="0.3">
      <c r="A212" s="63"/>
      <c r="B212" s="108"/>
      <c r="C212" s="109"/>
      <c r="D212" s="108"/>
      <c r="E212" s="110"/>
      <c r="F212" s="111"/>
      <c r="G212" s="110"/>
      <c r="H212" s="110"/>
      <c r="I212" s="110"/>
      <c r="J212" s="110"/>
      <c r="K212" s="110"/>
      <c r="L212" s="110"/>
      <c r="M212" s="110"/>
      <c r="N212" s="110"/>
      <c r="O212" s="110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2"/>
    </row>
    <row r="213" spans="1:45" ht="16.05" customHeight="1" x14ac:dyDescent="0.3">
      <c r="A213" s="193"/>
      <c r="B213" s="194"/>
      <c r="C213" s="195"/>
      <c r="D213" s="194"/>
      <c r="E213" s="196"/>
      <c r="F213" s="197"/>
      <c r="G213" s="196"/>
      <c r="H213" s="196"/>
      <c r="I213" s="196"/>
      <c r="J213" s="196"/>
      <c r="K213" s="196"/>
      <c r="L213" s="196"/>
      <c r="M213" s="196"/>
      <c r="N213" s="196"/>
      <c r="O213" s="196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8"/>
    </row>
    <row r="214" spans="1:45" ht="16.95" customHeight="1" x14ac:dyDescent="0.3">
      <c r="A214" s="101" t="s">
        <v>291</v>
      </c>
      <c r="B214" s="187"/>
      <c r="C214" s="199">
        <f>SUM(F213,C20,C28,C45,C87,C104,C117,C138,C161,C193,C211)</f>
        <v>10937.2</v>
      </c>
      <c r="D214" s="200">
        <f>SUM(B194,D20,D28,D45,D87,D104,D117,D138,D161,D193,D211)</f>
        <v>733.30000000000007</v>
      </c>
      <c r="E214" s="190">
        <f>SUM(F17,E20,E28,E45,E87,E104,E117,E138,E161,E193,E211)</f>
        <v>12421</v>
      </c>
      <c r="F214" s="190"/>
      <c r="G214" s="190">
        <f t="shared" ref="G214:Q214" si="12">SUM(F212,G20,G28,G45,G87,G104,G117,G138,G161,G193,G211)</f>
        <v>5565</v>
      </c>
      <c r="H214" s="190">
        <f t="shared" si="12"/>
        <v>2794</v>
      </c>
      <c r="I214" s="190">
        <f t="shared" si="12"/>
        <v>795</v>
      </c>
      <c r="J214" s="190">
        <f t="shared" si="12"/>
        <v>1124</v>
      </c>
      <c r="K214" s="190">
        <f t="shared" si="12"/>
        <v>630</v>
      </c>
      <c r="L214" s="190">
        <f t="shared" si="12"/>
        <v>1</v>
      </c>
      <c r="M214" s="190">
        <f t="shared" si="12"/>
        <v>132</v>
      </c>
      <c r="N214" s="190">
        <f t="shared" si="12"/>
        <v>7</v>
      </c>
      <c r="O214" s="190">
        <f t="shared" si="12"/>
        <v>656</v>
      </c>
      <c r="P214" s="190">
        <f t="shared" si="12"/>
        <v>121</v>
      </c>
      <c r="Q214" s="190">
        <f t="shared" si="12"/>
        <v>78</v>
      </c>
      <c r="R214" s="190"/>
      <c r="S214" s="190">
        <f t="shared" ref="S214:AJ214" si="13">SUM(R212,S20,S28,S45,S87,S104,S117,S138,S161,S193,S211)</f>
        <v>107</v>
      </c>
      <c r="T214" s="190">
        <f t="shared" si="13"/>
        <v>20</v>
      </c>
      <c r="U214" s="190">
        <f t="shared" si="13"/>
        <v>36</v>
      </c>
      <c r="V214" s="190">
        <f t="shared" si="13"/>
        <v>87</v>
      </c>
      <c r="W214" s="190">
        <f t="shared" si="13"/>
        <v>40</v>
      </c>
      <c r="X214" s="190">
        <f t="shared" si="13"/>
        <v>2</v>
      </c>
      <c r="Y214" s="190">
        <f t="shared" si="13"/>
        <v>6</v>
      </c>
      <c r="Z214" s="190">
        <f t="shared" si="13"/>
        <v>73</v>
      </c>
      <c r="AA214" s="190">
        <f t="shared" si="13"/>
        <v>29</v>
      </c>
      <c r="AB214" s="190">
        <f t="shared" si="13"/>
        <v>3</v>
      </c>
      <c r="AC214" s="190">
        <f t="shared" si="13"/>
        <v>11</v>
      </c>
      <c r="AD214" s="190">
        <f t="shared" si="13"/>
        <v>2</v>
      </c>
      <c r="AE214" s="190">
        <f t="shared" si="13"/>
        <v>62</v>
      </c>
      <c r="AF214" s="190">
        <f t="shared" si="13"/>
        <v>3</v>
      </c>
      <c r="AG214" s="190">
        <f t="shared" si="13"/>
        <v>1</v>
      </c>
      <c r="AH214" s="190">
        <f t="shared" si="13"/>
        <v>8</v>
      </c>
      <c r="AI214" s="190">
        <f t="shared" si="13"/>
        <v>1</v>
      </c>
      <c r="AJ214" s="190">
        <f t="shared" si="13"/>
        <v>1</v>
      </c>
      <c r="AK214" s="190"/>
      <c r="AL214" s="190"/>
      <c r="AM214" s="190"/>
      <c r="AN214" s="190"/>
      <c r="AO214" s="190"/>
      <c r="AP214" s="190"/>
      <c r="AQ214" s="190"/>
      <c r="AR214" s="191">
        <f>SUM(AQ212,AR20,AR28,AR45,AR87,AR104,AR117,AR138,AR161,AR193,AR211)</f>
        <v>26</v>
      </c>
      <c r="AS214" s="107"/>
    </row>
    <row r="215" spans="1:45" ht="16.05" customHeight="1" x14ac:dyDescent="0.3">
      <c r="A215" s="114" t="s">
        <v>292</v>
      </c>
      <c r="B215" s="108"/>
      <c r="C215" s="109"/>
      <c r="D215" s="108"/>
      <c r="E215" s="110"/>
      <c r="F215" s="111"/>
      <c r="G215" s="110"/>
      <c r="H215" s="110"/>
      <c r="I215" s="110"/>
      <c r="J215" s="110"/>
      <c r="K215" s="110"/>
      <c r="L215" s="110"/>
      <c r="M215" s="110"/>
      <c r="N215" s="110"/>
      <c r="O215" s="110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2"/>
    </row>
    <row r="216" spans="1:45" ht="15" customHeight="1" x14ac:dyDescent="0.3">
      <c r="A216" s="52" t="s">
        <v>293</v>
      </c>
      <c r="B216" s="64"/>
      <c r="C216" s="65"/>
      <c r="D216" s="64"/>
      <c r="E216" s="69"/>
      <c r="F216" s="72"/>
      <c r="G216" s="69"/>
      <c r="H216" s="69"/>
      <c r="I216" s="69"/>
      <c r="J216" s="69"/>
      <c r="K216" s="69"/>
      <c r="L216" s="69"/>
      <c r="M216" s="69"/>
      <c r="N216" s="69"/>
      <c r="O216" s="69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3"/>
    </row>
    <row r="217" spans="1:45" ht="15" customHeight="1" x14ac:dyDescent="0.3">
      <c r="A217" s="63"/>
      <c r="B217" s="201"/>
      <c r="C217" s="202"/>
      <c r="D217" s="201"/>
      <c r="E217" s="203"/>
      <c r="F217" s="204"/>
      <c r="G217" s="203"/>
      <c r="H217" s="203"/>
      <c r="I217" s="203"/>
      <c r="J217" s="203"/>
      <c r="K217" s="203"/>
      <c r="L217" s="203"/>
      <c r="M217" s="203"/>
      <c r="N217" s="203"/>
      <c r="O217" s="203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73"/>
    </row>
    <row r="218" spans="1:45" ht="15" customHeight="1" x14ac:dyDescent="0.3">
      <c r="A218" s="205"/>
      <c r="B218" s="206"/>
      <c r="C218" s="207"/>
      <c r="D218" s="206"/>
      <c r="E218" s="208"/>
      <c r="F218" s="209"/>
      <c r="G218" s="208"/>
      <c r="H218" s="208"/>
      <c r="I218" s="208"/>
      <c r="J218" s="208"/>
      <c r="K218" s="208"/>
      <c r="L218" s="208"/>
      <c r="M218" s="208"/>
      <c r="N218" s="208"/>
      <c r="O218" s="208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10"/>
    </row>
    <row r="219" spans="1:45" ht="18.45" customHeight="1" x14ac:dyDescent="0.3">
      <c r="A219" s="211" t="s">
        <v>294</v>
      </c>
      <c r="B219" s="212"/>
      <c r="C219" s="213"/>
      <c r="D219" s="214"/>
      <c r="E219" s="215"/>
      <c r="F219" s="216"/>
      <c r="G219" s="215"/>
      <c r="H219" s="215"/>
      <c r="I219" s="215"/>
      <c r="J219" s="215"/>
      <c r="K219" s="215"/>
      <c r="L219" s="215"/>
      <c r="M219" s="215"/>
      <c r="N219" s="215"/>
      <c r="O219" s="215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73"/>
    </row>
    <row r="220" spans="1:45" ht="15" customHeight="1" x14ac:dyDescent="0.3">
      <c r="A220" s="193"/>
      <c r="B220" s="217"/>
      <c r="C220" s="218"/>
      <c r="D220" s="73"/>
      <c r="E220" s="69"/>
      <c r="F220" s="73"/>
      <c r="G220" s="218"/>
      <c r="H220" s="218"/>
      <c r="I220" s="218"/>
      <c r="J220" s="218"/>
      <c r="K220" s="218"/>
      <c r="L220" s="218"/>
      <c r="M220" s="218"/>
      <c r="N220" s="218"/>
      <c r="O220" s="218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</row>
    <row r="221" spans="1:45" ht="15" customHeight="1" x14ac:dyDescent="0.3">
      <c r="A221" s="52" t="s">
        <v>295</v>
      </c>
      <c r="B221" s="219"/>
      <c r="C221" s="220"/>
      <c r="D221" s="83"/>
      <c r="E221" s="79"/>
      <c r="F221" s="221"/>
      <c r="G221" s="220"/>
      <c r="H221" s="220"/>
      <c r="I221" s="220"/>
      <c r="J221" s="220"/>
      <c r="K221" s="220"/>
      <c r="L221" s="220"/>
      <c r="M221" s="220"/>
      <c r="N221" s="220"/>
      <c r="O221" s="220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</row>
    <row r="222" spans="1:45" ht="15" customHeight="1" x14ac:dyDescent="0.3">
      <c r="A222" s="84" t="s">
        <v>296</v>
      </c>
      <c r="B222" s="85" t="s">
        <v>114</v>
      </c>
      <c r="C222" s="86">
        <v>82</v>
      </c>
      <c r="D222" s="87">
        <v>3</v>
      </c>
      <c r="E222" s="88">
        <f>SUM(G222:AS222)</f>
        <v>47</v>
      </c>
      <c r="F222" s="89"/>
      <c r="G222" s="86">
        <v>28</v>
      </c>
      <c r="H222" s="86">
        <v>17</v>
      </c>
      <c r="I222" s="87">
        <v>1</v>
      </c>
      <c r="J222" s="89"/>
      <c r="K222" s="92"/>
      <c r="L222" s="91"/>
      <c r="M222" s="89"/>
      <c r="N222" s="92"/>
      <c r="O222" s="92"/>
      <c r="P222" s="92"/>
      <c r="Q222" s="92"/>
      <c r="R222" s="92"/>
      <c r="S222" s="92"/>
      <c r="T222" s="92"/>
      <c r="U222" s="92"/>
      <c r="V222" s="92"/>
      <c r="W222" s="86">
        <v>1</v>
      </c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</row>
    <row r="223" spans="1:45" ht="15" customHeight="1" x14ac:dyDescent="0.3">
      <c r="A223" s="84" t="s">
        <v>297</v>
      </c>
      <c r="B223" s="85" t="s">
        <v>298</v>
      </c>
      <c r="C223" s="86">
        <v>94</v>
      </c>
      <c r="D223" s="87">
        <v>6</v>
      </c>
      <c r="E223" s="88">
        <f>SUM(G223:AS223)</f>
        <v>148</v>
      </c>
      <c r="F223" s="89"/>
      <c r="G223" s="86">
        <v>99</v>
      </c>
      <c r="H223" s="86">
        <v>39</v>
      </c>
      <c r="I223" s="87">
        <v>4</v>
      </c>
      <c r="J223" s="89"/>
      <c r="K223" s="92"/>
      <c r="L223" s="91"/>
      <c r="M223" s="89"/>
      <c r="N223" s="92"/>
      <c r="O223" s="92"/>
      <c r="P223" s="92"/>
      <c r="Q223" s="92"/>
      <c r="R223" s="92"/>
      <c r="S223" s="92"/>
      <c r="T223" s="92"/>
      <c r="U223" s="92"/>
      <c r="V223" s="86">
        <v>1</v>
      </c>
      <c r="W223" s="86">
        <v>1</v>
      </c>
      <c r="X223" s="92"/>
      <c r="Y223" s="92"/>
      <c r="Z223" s="86">
        <v>4</v>
      </c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</row>
    <row r="224" spans="1:45" ht="15" customHeight="1" x14ac:dyDescent="0.3">
      <c r="A224" s="84" t="s">
        <v>299</v>
      </c>
      <c r="B224" s="127" t="s">
        <v>88</v>
      </c>
      <c r="C224" s="127" t="s">
        <v>81</v>
      </c>
      <c r="D224" s="117" t="s">
        <v>82</v>
      </c>
      <c r="E224" s="118"/>
      <c r="F224" s="89"/>
      <c r="G224" s="92"/>
      <c r="H224" s="92"/>
      <c r="I224" s="91"/>
      <c r="J224" s="89"/>
      <c r="K224" s="92"/>
      <c r="L224" s="91"/>
      <c r="M224" s="89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</row>
    <row r="225" spans="1:45" ht="15" customHeight="1" x14ac:dyDescent="0.3">
      <c r="A225" s="84" t="s">
        <v>300</v>
      </c>
      <c r="B225" s="85" t="s">
        <v>122</v>
      </c>
      <c r="C225" s="86">
        <v>63.9</v>
      </c>
      <c r="D225" s="87">
        <v>5.5</v>
      </c>
      <c r="E225" s="88">
        <f t="shared" ref="E225:E237" si="14">SUM(G225:AS225)</f>
        <v>77</v>
      </c>
      <c r="F225" s="89"/>
      <c r="G225" s="86">
        <v>35</v>
      </c>
      <c r="H225" s="86">
        <v>37</v>
      </c>
      <c r="I225" s="87">
        <v>1</v>
      </c>
      <c r="J225" s="90">
        <v>1</v>
      </c>
      <c r="K225" s="92"/>
      <c r="L225" s="91"/>
      <c r="M225" s="90">
        <v>1</v>
      </c>
      <c r="N225" s="92"/>
      <c r="O225" s="92"/>
      <c r="P225" s="92"/>
      <c r="Q225" s="86">
        <v>1</v>
      </c>
      <c r="R225" s="92"/>
      <c r="S225" s="92"/>
      <c r="T225" s="92"/>
      <c r="U225" s="92"/>
      <c r="V225" s="92"/>
      <c r="W225" s="86">
        <v>1</v>
      </c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</row>
    <row r="226" spans="1:45" ht="15" customHeight="1" x14ac:dyDescent="0.3">
      <c r="A226" s="84" t="s">
        <v>301</v>
      </c>
      <c r="B226" s="85" t="s">
        <v>302</v>
      </c>
      <c r="C226" s="86">
        <v>70</v>
      </c>
      <c r="D226" s="87">
        <v>3</v>
      </c>
      <c r="E226" s="88">
        <f t="shared" si="14"/>
        <v>47</v>
      </c>
      <c r="F226" s="89"/>
      <c r="G226" s="86">
        <v>24</v>
      </c>
      <c r="H226" s="86">
        <v>17</v>
      </c>
      <c r="I226" s="87">
        <v>4</v>
      </c>
      <c r="J226" s="89"/>
      <c r="K226" s="86">
        <v>1</v>
      </c>
      <c r="L226" s="91"/>
      <c r="M226" s="89"/>
      <c r="N226" s="92"/>
      <c r="O226" s="92"/>
      <c r="P226" s="92"/>
      <c r="Q226" s="92"/>
      <c r="R226" s="92"/>
      <c r="S226" s="92"/>
      <c r="T226" s="92"/>
      <c r="U226" s="86">
        <v>1</v>
      </c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</row>
    <row r="227" spans="1:45" ht="15" customHeight="1" x14ac:dyDescent="0.3">
      <c r="A227" s="84" t="s">
        <v>303</v>
      </c>
      <c r="B227" s="85" t="s">
        <v>187</v>
      </c>
      <c r="C227" s="86">
        <v>75.400000000000006</v>
      </c>
      <c r="D227" s="87">
        <v>3.3</v>
      </c>
      <c r="E227" s="88">
        <f t="shared" si="14"/>
        <v>100</v>
      </c>
      <c r="F227" s="89"/>
      <c r="G227" s="86">
        <v>54</v>
      </c>
      <c r="H227" s="86">
        <v>41</v>
      </c>
      <c r="I227" s="87">
        <v>1</v>
      </c>
      <c r="J227" s="89"/>
      <c r="K227" s="92"/>
      <c r="L227" s="91"/>
      <c r="M227" s="89"/>
      <c r="N227" s="92"/>
      <c r="O227" s="86">
        <v>1</v>
      </c>
      <c r="P227" s="92"/>
      <c r="Q227" s="92"/>
      <c r="R227" s="92"/>
      <c r="S227" s="92"/>
      <c r="T227" s="92"/>
      <c r="U227" s="92"/>
      <c r="V227" s="86">
        <v>1</v>
      </c>
      <c r="W227" s="92"/>
      <c r="X227" s="92"/>
      <c r="Y227" s="92"/>
      <c r="Z227" s="92"/>
      <c r="AA227" s="86">
        <v>2</v>
      </c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</row>
    <row r="228" spans="1:45" ht="15" customHeight="1" x14ac:dyDescent="0.3">
      <c r="A228" s="84" t="s">
        <v>304</v>
      </c>
      <c r="B228" s="85" t="s">
        <v>100</v>
      </c>
      <c r="C228" s="86">
        <v>45.2</v>
      </c>
      <c r="D228" s="87">
        <v>4.2</v>
      </c>
      <c r="E228" s="88">
        <f t="shared" si="14"/>
        <v>62</v>
      </c>
      <c r="F228" s="89"/>
      <c r="G228" s="86">
        <v>31</v>
      </c>
      <c r="H228" s="86">
        <v>22</v>
      </c>
      <c r="I228" s="87">
        <v>2</v>
      </c>
      <c r="J228" s="90">
        <v>3</v>
      </c>
      <c r="K228" s="92"/>
      <c r="L228" s="91"/>
      <c r="M228" s="89"/>
      <c r="N228" s="92"/>
      <c r="O228" s="86">
        <v>1</v>
      </c>
      <c r="P228" s="92"/>
      <c r="Q228" s="86">
        <v>1</v>
      </c>
      <c r="R228" s="92"/>
      <c r="S228" s="92"/>
      <c r="T228" s="92"/>
      <c r="U228" s="92"/>
      <c r="V228" s="86">
        <v>1</v>
      </c>
      <c r="W228" s="92"/>
      <c r="X228" s="92"/>
      <c r="Y228" s="92"/>
      <c r="Z228" s="92"/>
      <c r="AA228" s="92"/>
      <c r="AB228" s="92"/>
      <c r="AC228" s="92"/>
      <c r="AD228" s="92"/>
      <c r="AE228" s="86">
        <v>1</v>
      </c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</row>
    <row r="229" spans="1:45" ht="15" customHeight="1" x14ac:dyDescent="0.3">
      <c r="A229" s="84" t="s">
        <v>305</v>
      </c>
      <c r="B229" s="85" t="s">
        <v>172</v>
      </c>
      <c r="C229" s="86">
        <v>88</v>
      </c>
      <c r="D229" s="87">
        <v>3.7</v>
      </c>
      <c r="E229" s="88">
        <f t="shared" si="14"/>
        <v>62</v>
      </c>
      <c r="F229" s="89"/>
      <c r="G229" s="86">
        <v>38</v>
      </c>
      <c r="H229" s="86">
        <v>14</v>
      </c>
      <c r="I229" s="87">
        <v>8</v>
      </c>
      <c r="J229" s="90">
        <v>1</v>
      </c>
      <c r="K229" s="92"/>
      <c r="L229" s="91"/>
      <c r="M229" s="89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86">
        <v>1</v>
      </c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</row>
    <row r="230" spans="1:45" ht="15" customHeight="1" x14ac:dyDescent="0.3">
      <c r="A230" s="84" t="s">
        <v>306</v>
      </c>
      <c r="B230" s="85" t="s">
        <v>97</v>
      </c>
      <c r="C230" s="86">
        <v>66.8</v>
      </c>
      <c r="D230" s="87">
        <v>2.4</v>
      </c>
      <c r="E230" s="88">
        <f t="shared" si="14"/>
        <v>64</v>
      </c>
      <c r="F230" s="89"/>
      <c r="G230" s="86">
        <v>39</v>
      </c>
      <c r="H230" s="86">
        <v>16</v>
      </c>
      <c r="I230" s="87">
        <v>4</v>
      </c>
      <c r="J230" s="89"/>
      <c r="K230" s="86">
        <v>1</v>
      </c>
      <c r="L230" s="91"/>
      <c r="M230" s="90">
        <v>1</v>
      </c>
      <c r="N230" s="92"/>
      <c r="O230" s="92"/>
      <c r="P230" s="92"/>
      <c r="Q230" s="92"/>
      <c r="R230" s="92"/>
      <c r="S230" s="92"/>
      <c r="T230" s="92"/>
      <c r="U230" s="92"/>
      <c r="V230" s="86">
        <v>2</v>
      </c>
      <c r="W230" s="86">
        <v>1</v>
      </c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</row>
    <row r="231" spans="1:45" ht="15" customHeight="1" x14ac:dyDescent="0.3">
      <c r="A231" s="84" t="s">
        <v>307</v>
      </c>
      <c r="B231" s="85" t="s">
        <v>114</v>
      </c>
      <c r="C231" s="86">
        <v>90</v>
      </c>
      <c r="D231" s="87">
        <v>4.5</v>
      </c>
      <c r="E231" s="88">
        <f t="shared" si="14"/>
        <v>108</v>
      </c>
      <c r="F231" s="89"/>
      <c r="G231" s="86">
        <v>69</v>
      </c>
      <c r="H231" s="86">
        <v>27</v>
      </c>
      <c r="I231" s="87">
        <v>9</v>
      </c>
      <c r="J231" s="90">
        <v>2</v>
      </c>
      <c r="K231" s="86">
        <v>1</v>
      </c>
      <c r="L231" s="91"/>
      <c r="M231" s="89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</row>
    <row r="232" spans="1:45" ht="15" customHeight="1" x14ac:dyDescent="0.3">
      <c r="A232" s="84" t="s">
        <v>308</v>
      </c>
      <c r="B232" s="85" t="s">
        <v>108</v>
      </c>
      <c r="C232" s="86">
        <v>67</v>
      </c>
      <c r="D232" s="87">
        <v>5.0999999999999996</v>
      </c>
      <c r="E232" s="88">
        <f t="shared" si="14"/>
        <v>125</v>
      </c>
      <c r="F232" s="89"/>
      <c r="G232" s="86">
        <v>78</v>
      </c>
      <c r="H232" s="86">
        <v>31</v>
      </c>
      <c r="I232" s="87">
        <v>12</v>
      </c>
      <c r="J232" s="90">
        <v>1</v>
      </c>
      <c r="K232" s="92"/>
      <c r="L232" s="91"/>
      <c r="M232" s="89"/>
      <c r="N232" s="92"/>
      <c r="O232" s="92"/>
      <c r="P232" s="92"/>
      <c r="Q232" s="92"/>
      <c r="R232" s="92"/>
      <c r="S232" s="92"/>
      <c r="T232" s="92"/>
      <c r="U232" s="92"/>
      <c r="V232" s="86">
        <v>1</v>
      </c>
      <c r="W232" s="92"/>
      <c r="X232" s="92"/>
      <c r="Y232" s="92"/>
      <c r="Z232" s="86">
        <v>1</v>
      </c>
      <c r="AA232" s="86">
        <v>1</v>
      </c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</row>
    <row r="233" spans="1:45" ht="15" customHeight="1" x14ac:dyDescent="0.3">
      <c r="A233" s="84" t="s">
        <v>309</v>
      </c>
      <c r="B233" s="85" t="s">
        <v>187</v>
      </c>
      <c r="C233" s="86">
        <v>86</v>
      </c>
      <c r="D233" s="87">
        <v>5.6</v>
      </c>
      <c r="E233" s="88">
        <f t="shared" si="14"/>
        <v>76</v>
      </c>
      <c r="F233" s="89"/>
      <c r="G233" s="86">
        <v>45</v>
      </c>
      <c r="H233" s="86">
        <v>21</v>
      </c>
      <c r="I233" s="87">
        <v>3</v>
      </c>
      <c r="J233" s="89"/>
      <c r="K233" s="92"/>
      <c r="L233" s="91"/>
      <c r="M233" s="89"/>
      <c r="N233" s="92"/>
      <c r="O233" s="92"/>
      <c r="P233" s="92"/>
      <c r="Q233" s="92"/>
      <c r="R233" s="92"/>
      <c r="S233" s="92"/>
      <c r="T233" s="92"/>
      <c r="U233" s="92"/>
      <c r="V233" s="86">
        <v>1</v>
      </c>
      <c r="W233" s="92"/>
      <c r="X233" s="92"/>
      <c r="Y233" s="92"/>
      <c r="Z233" s="86">
        <v>1</v>
      </c>
      <c r="AA233" s="86">
        <v>1</v>
      </c>
      <c r="AB233" s="92"/>
      <c r="AC233" s="92"/>
      <c r="AD233" s="92"/>
      <c r="AE233" s="86">
        <v>4</v>
      </c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</row>
    <row r="234" spans="1:45" ht="15" customHeight="1" x14ac:dyDescent="0.3">
      <c r="A234" s="84" t="s">
        <v>310</v>
      </c>
      <c r="B234" s="85" t="s">
        <v>206</v>
      </c>
      <c r="C234" s="86">
        <v>59.8</v>
      </c>
      <c r="D234" s="87">
        <v>3.7</v>
      </c>
      <c r="E234" s="88">
        <f t="shared" si="14"/>
        <v>158</v>
      </c>
      <c r="F234" s="89"/>
      <c r="G234" s="86">
        <v>88</v>
      </c>
      <c r="H234" s="86">
        <v>31</v>
      </c>
      <c r="I234" s="87">
        <v>35</v>
      </c>
      <c r="J234" s="89"/>
      <c r="K234" s="92"/>
      <c r="L234" s="91"/>
      <c r="M234" s="89"/>
      <c r="N234" s="92"/>
      <c r="O234" s="86">
        <v>2</v>
      </c>
      <c r="P234" s="92"/>
      <c r="Q234" s="92"/>
      <c r="R234" s="92"/>
      <c r="S234" s="92"/>
      <c r="T234" s="92"/>
      <c r="U234" s="92"/>
      <c r="V234" s="86">
        <v>1</v>
      </c>
      <c r="W234" s="86">
        <v>1</v>
      </c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</row>
    <row r="235" spans="1:45" ht="15" customHeight="1" x14ac:dyDescent="0.3">
      <c r="A235" s="84" t="s">
        <v>311</v>
      </c>
      <c r="B235" s="85" t="s">
        <v>106</v>
      </c>
      <c r="C235" s="86">
        <v>32</v>
      </c>
      <c r="D235" s="87">
        <v>2.6</v>
      </c>
      <c r="E235" s="88">
        <f t="shared" si="14"/>
        <v>33</v>
      </c>
      <c r="F235" s="89"/>
      <c r="G235" s="86">
        <v>13</v>
      </c>
      <c r="H235" s="86">
        <v>13</v>
      </c>
      <c r="I235" s="91"/>
      <c r="J235" s="89"/>
      <c r="K235" s="92"/>
      <c r="L235" s="91"/>
      <c r="M235" s="89"/>
      <c r="N235" s="92"/>
      <c r="O235" s="86">
        <v>1</v>
      </c>
      <c r="P235" s="92"/>
      <c r="Q235" s="92"/>
      <c r="R235" s="92"/>
      <c r="S235" s="92"/>
      <c r="T235" s="92"/>
      <c r="U235" s="86">
        <v>1</v>
      </c>
      <c r="V235" s="86">
        <v>3</v>
      </c>
      <c r="W235" s="86">
        <v>1</v>
      </c>
      <c r="X235" s="92"/>
      <c r="Y235" s="92"/>
      <c r="Z235" s="92"/>
      <c r="AA235" s="92"/>
      <c r="AB235" s="92"/>
      <c r="AC235" s="92"/>
      <c r="AD235" s="92"/>
      <c r="AE235" s="86">
        <v>1</v>
      </c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</row>
    <row r="236" spans="1:45" ht="15" customHeight="1" x14ac:dyDescent="0.3">
      <c r="A236" s="84" t="s">
        <v>312</v>
      </c>
      <c r="B236" s="85" t="s">
        <v>97</v>
      </c>
      <c r="C236" s="86">
        <v>43.8</v>
      </c>
      <c r="D236" s="87">
        <v>4</v>
      </c>
      <c r="E236" s="88">
        <f t="shared" si="14"/>
        <v>147</v>
      </c>
      <c r="F236" s="89"/>
      <c r="G236" s="86">
        <v>86</v>
      </c>
      <c r="H236" s="86">
        <v>38</v>
      </c>
      <c r="I236" s="87">
        <v>17</v>
      </c>
      <c r="J236" s="90">
        <v>1</v>
      </c>
      <c r="K236" s="92"/>
      <c r="L236" s="91"/>
      <c r="M236" s="89"/>
      <c r="N236" s="92"/>
      <c r="O236" s="92"/>
      <c r="P236" s="92"/>
      <c r="Q236" s="92"/>
      <c r="R236" s="92"/>
      <c r="S236" s="92"/>
      <c r="T236" s="92"/>
      <c r="U236" s="92"/>
      <c r="V236" s="86">
        <v>1</v>
      </c>
      <c r="W236" s="86">
        <v>1</v>
      </c>
      <c r="X236" s="92"/>
      <c r="Y236" s="92"/>
      <c r="Z236" s="92"/>
      <c r="AA236" s="86">
        <v>2</v>
      </c>
      <c r="AB236" s="92"/>
      <c r="AC236" s="92"/>
      <c r="AD236" s="92"/>
      <c r="AE236" s="86">
        <v>1</v>
      </c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</row>
    <row r="237" spans="1:45" ht="15" customHeight="1" x14ac:dyDescent="0.3">
      <c r="A237" s="84" t="s">
        <v>313</v>
      </c>
      <c r="B237" s="85" t="s">
        <v>212</v>
      </c>
      <c r="C237" s="86">
        <v>56.7</v>
      </c>
      <c r="D237" s="87">
        <v>3.5</v>
      </c>
      <c r="E237" s="88">
        <f t="shared" si="14"/>
        <v>81</v>
      </c>
      <c r="F237" s="89"/>
      <c r="G237" s="86">
        <v>44</v>
      </c>
      <c r="H237" s="86">
        <v>28</v>
      </c>
      <c r="I237" s="87">
        <v>2</v>
      </c>
      <c r="J237" s="90">
        <v>1</v>
      </c>
      <c r="K237" s="92"/>
      <c r="L237" s="91"/>
      <c r="M237" s="89"/>
      <c r="N237" s="92"/>
      <c r="O237" s="86">
        <v>1</v>
      </c>
      <c r="P237" s="92"/>
      <c r="Q237" s="92"/>
      <c r="R237" s="92"/>
      <c r="S237" s="92"/>
      <c r="T237" s="92"/>
      <c r="U237" s="92"/>
      <c r="V237" s="86">
        <v>2</v>
      </c>
      <c r="W237" s="86">
        <v>1</v>
      </c>
      <c r="X237" s="92"/>
      <c r="Y237" s="92"/>
      <c r="Z237" s="86">
        <v>1</v>
      </c>
      <c r="AA237" s="86">
        <v>1</v>
      </c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</row>
    <row r="238" spans="1:45" ht="15" customHeight="1" x14ac:dyDescent="0.3">
      <c r="A238" s="84" t="s">
        <v>314</v>
      </c>
      <c r="B238" s="127" t="s">
        <v>88</v>
      </c>
      <c r="C238" s="127" t="s">
        <v>81</v>
      </c>
      <c r="D238" s="117" t="s">
        <v>255</v>
      </c>
      <c r="E238" s="118"/>
      <c r="F238" s="89"/>
      <c r="G238" s="92"/>
      <c r="H238" s="92"/>
      <c r="I238" s="91"/>
      <c r="J238" s="89"/>
      <c r="K238" s="92"/>
      <c r="L238" s="91"/>
      <c r="M238" s="89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</row>
    <row r="239" spans="1:45" ht="15" customHeight="1" x14ac:dyDescent="0.3">
      <c r="A239" s="84" t="s">
        <v>315</v>
      </c>
      <c r="B239" s="85" t="s">
        <v>148</v>
      </c>
      <c r="C239" s="86">
        <v>51.7</v>
      </c>
      <c r="D239" s="87">
        <v>3.1</v>
      </c>
      <c r="E239" s="88">
        <f>SUM(G239:AS239)</f>
        <v>121</v>
      </c>
      <c r="F239" s="89"/>
      <c r="G239" s="86">
        <v>69</v>
      </c>
      <c r="H239" s="86">
        <v>37</v>
      </c>
      <c r="I239" s="87">
        <v>5</v>
      </c>
      <c r="J239" s="90">
        <v>5</v>
      </c>
      <c r="K239" s="86">
        <v>1</v>
      </c>
      <c r="L239" s="91"/>
      <c r="M239" s="89"/>
      <c r="N239" s="92"/>
      <c r="O239" s="92"/>
      <c r="P239" s="92"/>
      <c r="Q239" s="92"/>
      <c r="R239" s="92"/>
      <c r="S239" s="92"/>
      <c r="T239" s="92"/>
      <c r="U239" s="92"/>
      <c r="V239" s="86">
        <v>4</v>
      </c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</row>
    <row r="240" spans="1:45" ht="15" customHeight="1" x14ac:dyDescent="0.3">
      <c r="A240" s="84" t="s">
        <v>316</v>
      </c>
      <c r="B240" s="85" t="s">
        <v>148</v>
      </c>
      <c r="C240" s="86">
        <v>54</v>
      </c>
      <c r="D240" s="87">
        <v>3.2</v>
      </c>
      <c r="E240" s="88">
        <f>SUM(G240:AS240)</f>
        <v>78</v>
      </c>
      <c r="F240" s="89"/>
      <c r="G240" s="86">
        <v>39</v>
      </c>
      <c r="H240" s="86">
        <v>37</v>
      </c>
      <c r="I240" s="87">
        <v>1</v>
      </c>
      <c r="J240" s="90">
        <v>1</v>
      </c>
      <c r="K240" s="92"/>
      <c r="L240" s="91"/>
      <c r="M240" s="89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</row>
    <row r="241" spans="1:45" ht="15" customHeight="1" x14ac:dyDescent="0.3">
      <c r="A241" s="139" t="s">
        <v>317</v>
      </c>
      <c r="B241" s="85" t="s">
        <v>60</v>
      </c>
      <c r="C241" s="86">
        <v>83.1</v>
      </c>
      <c r="D241" s="87">
        <v>5.5</v>
      </c>
      <c r="E241" s="88">
        <f>SUM(G241:AS241)</f>
        <v>100</v>
      </c>
      <c r="F241" s="89"/>
      <c r="G241" s="86">
        <v>42</v>
      </c>
      <c r="H241" s="86">
        <v>38</v>
      </c>
      <c r="I241" s="87">
        <v>2</v>
      </c>
      <c r="J241" s="90">
        <v>8</v>
      </c>
      <c r="K241" s="86">
        <v>1</v>
      </c>
      <c r="L241" s="91"/>
      <c r="M241" s="90">
        <v>1</v>
      </c>
      <c r="N241" s="92"/>
      <c r="O241" s="92"/>
      <c r="P241" s="92"/>
      <c r="Q241" s="92"/>
      <c r="R241" s="92"/>
      <c r="S241" s="92"/>
      <c r="T241" s="92"/>
      <c r="U241" s="86">
        <v>1</v>
      </c>
      <c r="V241" s="92"/>
      <c r="W241" s="86">
        <v>1</v>
      </c>
      <c r="X241" s="92"/>
      <c r="Y241" s="92"/>
      <c r="Z241" s="86">
        <v>1</v>
      </c>
      <c r="AA241" s="92"/>
      <c r="AB241" s="92"/>
      <c r="AC241" s="92"/>
      <c r="AD241" s="92"/>
      <c r="AE241" s="86">
        <v>2</v>
      </c>
      <c r="AF241" s="86">
        <v>1</v>
      </c>
      <c r="AG241" s="92"/>
      <c r="AH241" s="92"/>
      <c r="AI241" s="92"/>
      <c r="AJ241" s="92"/>
      <c r="AK241" s="92"/>
      <c r="AL241" s="92"/>
      <c r="AM241" s="92"/>
      <c r="AN241" s="92"/>
      <c r="AO241" s="86">
        <v>2</v>
      </c>
      <c r="AP241" s="92"/>
      <c r="AQ241" s="92"/>
      <c r="AR241" s="92"/>
      <c r="AS241" s="92"/>
    </row>
    <row r="242" spans="1:45" ht="15" customHeight="1" x14ac:dyDescent="0.3">
      <c r="A242" s="84" t="s">
        <v>318</v>
      </c>
      <c r="B242" s="85" t="s">
        <v>116</v>
      </c>
      <c r="C242" s="86">
        <v>64.599999999999994</v>
      </c>
      <c r="D242" s="87">
        <v>6.4</v>
      </c>
      <c r="E242" s="88">
        <f>SUM(G242:AS242)</f>
        <v>101</v>
      </c>
      <c r="F242" s="89"/>
      <c r="G242" s="86">
        <v>51</v>
      </c>
      <c r="H242" s="86">
        <v>31</v>
      </c>
      <c r="I242" s="87">
        <v>10</v>
      </c>
      <c r="J242" s="90">
        <v>3</v>
      </c>
      <c r="K242" s="92"/>
      <c r="L242" s="91"/>
      <c r="M242" s="89"/>
      <c r="N242" s="92"/>
      <c r="O242" s="92"/>
      <c r="P242" s="92"/>
      <c r="Q242" s="92"/>
      <c r="R242" s="92"/>
      <c r="S242" s="92"/>
      <c r="T242" s="92"/>
      <c r="U242" s="92"/>
      <c r="V242" s="86">
        <v>3</v>
      </c>
      <c r="W242" s="92"/>
      <c r="X242" s="92"/>
      <c r="Y242" s="92"/>
      <c r="Z242" s="92"/>
      <c r="AA242" s="92"/>
      <c r="AB242" s="92"/>
      <c r="AC242" s="92"/>
      <c r="AD242" s="92"/>
      <c r="AE242" s="86">
        <v>2</v>
      </c>
      <c r="AF242" s="86">
        <v>1</v>
      </c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</row>
    <row r="243" spans="1:45" ht="15" customHeight="1" x14ac:dyDescent="0.3">
      <c r="A243" s="84" t="s">
        <v>319</v>
      </c>
      <c r="B243" s="127" t="s">
        <v>88</v>
      </c>
      <c r="C243" s="127" t="s">
        <v>81</v>
      </c>
      <c r="D243" s="117" t="s">
        <v>255</v>
      </c>
      <c r="E243" s="118"/>
      <c r="F243" s="89"/>
      <c r="G243" s="92"/>
      <c r="H243" s="92"/>
      <c r="I243" s="91"/>
      <c r="J243" s="89"/>
      <c r="K243" s="92"/>
      <c r="L243" s="91"/>
      <c r="M243" s="89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</row>
    <row r="244" spans="1:45" ht="15" customHeight="1" x14ac:dyDescent="0.3">
      <c r="A244" s="84" t="s">
        <v>320</v>
      </c>
      <c r="B244" s="85" t="s">
        <v>187</v>
      </c>
      <c r="C244" s="86">
        <v>49</v>
      </c>
      <c r="D244" s="87">
        <v>2</v>
      </c>
      <c r="E244" s="88">
        <f t="shared" ref="E244:E249" si="15">SUM(G244:AS244)</f>
        <v>60</v>
      </c>
      <c r="F244" s="89"/>
      <c r="G244" s="86">
        <v>26</v>
      </c>
      <c r="H244" s="86">
        <v>15</v>
      </c>
      <c r="I244" s="87">
        <v>10</v>
      </c>
      <c r="J244" s="89"/>
      <c r="K244" s="92"/>
      <c r="L244" s="91"/>
      <c r="M244" s="90">
        <v>1</v>
      </c>
      <c r="N244" s="92"/>
      <c r="O244" s="86">
        <v>1</v>
      </c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86">
        <v>1</v>
      </c>
      <c r="AA244" s="86">
        <v>1</v>
      </c>
      <c r="AB244" s="86">
        <v>1</v>
      </c>
      <c r="AC244" s="92"/>
      <c r="AD244" s="92"/>
      <c r="AE244" s="86">
        <v>4</v>
      </c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</row>
    <row r="245" spans="1:45" ht="15" customHeight="1" x14ac:dyDescent="0.3">
      <c r="A245" s="84" t="s">
        <v>321</v>
      </c>
      <c r="B245" s="85" t="s">
        <v>322</v>
      </c>
      <c r="C245" s="86">
        <v>74</v>
      </c>
      <c r="D245" s="87">
        <v>4.5999999999999996</v>
      </c>
      <c r="E245" s="88">
        <f t="shared" si="15"/>
        <v>54</v>
      </c>
      <c r="F245" s="89"/>
      <c r="G245" s="86">
        <v>16</v>
      </c>
      <c r="H245" s="86">
        <v>6</v>
      </c>
      <c r="I245" s="87">
        <v>3</v>
      </c>
      <c r="J245" s="90">
        <v>3</v>
      </c>
      <c r="K245" s="86">
        <v>4</v>
      </c>
      <c r="L245" s="91"/>
      <c r="M245" s="90">
        <v>2</v>
      </c>
      <c r="N245" s="92"/>
      <c r="O245" s="86">
        <v>6</v>
      </c>
      <c r="P245" s="92"/>
      <c r="Q245" s="86">
        <v>1</v>
      </c>
      <c r="R245" s="92"/>
      <c r="S245" s="92"/>
      <c r="T245" s="92"/>
      <c r="U245" s="92"/>
      <c r="V245" s="86">
        <v>6</v>
      </c>
      <c r="W245" s="92"/>
      <c r="X245" s="92"/>
      <c r="Y245" s="86">
        <v>1</v>
      </c>
      <c r="Z245" s="92"/>
      <c r="AA245" s="92"/>
      <c r="AB245" s="92"/>
      <c r="AC245" s="92"/>
      <c r="AD245" s="92"/>
      <c r="AE245" s="86">
        <v>3</v>
      </c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86">
        <v>3</v>
      </c>
      <c r="AS245" s="92"/>
    </row>
    <row r="246" spans="1:45" ht="15" customHeight="1" x14ac:dyDescent="0.3">
      <c r="A246" s="84" t="s">
        <v>323</v>
      </c>
      <c r="B246" s="85" t="s">
        <v>100</v>
      </c>
      <c r="C246" s="86">
        <v>115</v>
      </c>
      <c r="D246" s="87">
        <v>8.3000000000000007</v>
      </c>
      <c r="E246" s="88">
        <f t="shared" si="15"/>
        <v>183</v>
      </c>
      <c r="F246" s="89"/>
      <c r="G246" s="86">
        <v>93</v>
      </c>
      <c r="H246" s="86">
        <v>38</v>
      </c>
      <c r="I246" s="87">
        <v>38</v>
      </c>
      <c r="J246" s="89"/>
      <c r="K246" s="92"/>
      <c r="L246" s="91"/>
      <c r="M246" s="90">
        <v>1</v>
      </c>
      <c r="N246" s="92"/>
      <c r="O246" s="86">
        <v>1</v>
      </c>
      <c r="P246" s="92"/>
      <c r="Q246" s="86">
        <v>2</v>
      </c>
      <c r="R246" s="92"/>
      <c r="S246" s="92"/>
      <c r="T246" s="92"/>
      <c r="U246" s="92"/>
      <c r="V246" s="86">
        <v>2</v>
      </c>
      <c r="W246" s="86">
        <v>1</v>
      </c>
      <c r="X246" s="92"/>
      <c r="Y246" s="92"/>
      <c r="Z246" s="86">
        <v>2</v>
      </c>
      <c r="AA246" s="86">
        <v>1</v>
      </c>
      <c r="AB246" s="92"/>
      <c r="AC246" s="92"/>
      <c r="AD246" s="92"/>
      <c r="AE246" s="86">
        <v>3</v>
      </c>
      <c r="AF246" s="92"/>
      <c r="AG246" s="92"/>
      <c r="AH246" s="86">
        <v>1</v>
      </c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</row>
    <row r="247" spans="1:45" ht="15" customHeight="1" x14ac:dyDescent="0.3">
      <c r="A247" s="84" t="s">
        <v>324</v>
      </c>
      <c r="B247" s="85" t="s">
        <v>206</v>
      </c>
      <c r="C247" s="86">
        <v>19</v>
      </c>
      <c r="D247" s="87">
        <v>1.5</v>
      </c>
      <c r="E247" s="88">
        <f t="shared" si="15"/>
        <v>15</v>
      </c>
      <c r="F247" s="89"/>
      <c r="G247" s="86">
        <v>5</v>
      </c>
      <c r="H247" s="86">
        <v>8</v>
      </c>
      <c r="I247" s="87">
        <v>1</v>
      </c>
      <c r="J247" s="89"/>
      <c r="K247" s="92"/>
      <c r="L247" s="91"/>
      <c r="M247" s="89"/>
      <c r="N247" s="92"/>
      <c r="O247" s="92"/>
      <c r="P247" s="92"/>
      <c r="Q247" s="92"/>
      <c r="R247" s="92"/>
      <c r="S247" s="92"/>
      <c r="T247" s="92"/>
      <c r="U247" s="92"/>
      <c r="V247" s="92"/>
      <c r="W247" s="86">
        <v>1</v>
      </c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</row>
    <row r="248" spans="1:45" ht="15" customHeight="1" x14ac:dyDescent="0.3">
      <c r="A248" s="84" t="s">
        <v>325</v>
      </c>
      <c r="B248" s="85" t="s">
        <v>302</v>
      </c>
      <c r="C248" s="86">
        <v>52</v>
      </c>
      <c r="D248" s="87">
        <v>3</v>
      </c>
      <c r="E248" s="88">
        <f t="shared" si="15"/>
        <v>25</v>
      </c>
      <c r="F248" s="89"/>
      <c r="G248" s="86">
        <v>9</v>
      </c>
      <c r="H248" s="86">
        <v>10</v>
      </c>
      <c r="I248" s="87">
        <v>5</v>
      </c>
      <c r="J248" s="89"/>
      <c r="K248" s="92"/>
      <c r="L248" s="91"/>
      <c r="M248" s="89"/>
      <c r="N248" s="92"/>
      <c r="O248" s="92"/>
      <c r="P248" s="92"/>
      <c r="Q248" s="92"/>
      <c r="R248" s="92"/>
      <c r="S248" s="92"/>
      <c r="T248" s="92"/>
      <c r="U248" s="92"/>
      <c r="V248" s="92"/>
      <c r="W248" s="86">
        <v>1</v>
      </c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</row>
    <row r="249" spans="1:45" ht="16.05" customHeight="1" x14ac:dyDescent="0.3">
      <c r="A249" s="84" t="s">
        <v>326</v>
      </c>
      <c r="B249" s="93" t="s">
        <v>106</v>
      </c>
      <c r="C249" s="94">
        <v>36.1</v>
      </c>
      <c r="D249" s="95">
        <v>2.9</v>
      </c>
      <c r="E249" s="96">
        <f t="shared" si="15"/>
        <v>31</v>
      </c>
      <c r="F249" s="97"/>
      <c r="G249" s="94">
        <v>16</v>
      </c>
      <c r="H249" s="94">
        <v>14</v>
      </c>
      <c r="I249" s="99"/>
      <c r="J249" s="97"/>
      <c r="K249" s="100"/>
      <c r="L249" s="99"/>
      <c r="M249" s="97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94">
        <v>1</v>
      </c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</row>
    <row r="250" spans="1:45" ht="16.95" customHeight="1" x14ac:dyDescent="0.3">
      <c r="A250" s="101" t="s">
        <v>327</v>
      </c>
      <c r="B250" s="102"/>
      <c r="C250" s="103">
        <f>SUM(C222:C249)</f>
        <v>1619.0999999999997</v>
      </c>
      <c r="D250" s="104">
        <f>SUM(D222:D249)</f>
        <v>100.60000000000001</v>
      </c>
      <c r="E250" s="105">
        <f>SUM(E222:E249)</f>
        <v>2103</v>
      </c>
      <c r="F250" s="105"/>
      <c r="G250" s="105">
        <f>SUM(G222:G249)</f>
        <v>1137</v>
      </c>
      <c r="H250" s="105">
        <f>SUM(H222:H249)</f>
        <v>626</v>
      </c>
      <c r="I250" s="105">
        <f>SUM(I222:I249)</f>
        <v>178</v>
      </c>
      <c r="J250" s="105">
        <f>SUM(J222:J249)</f>
        <v>30</v>
      </c>
      <c r="K250" s="105">
        <f>SUM(K222:K249)</f>
        <v>9</v>
      </c>
      <c r="L250" s="105"/>
      <c r="M250" s="105">
        <f>SUM(M222:M249)</f>
        <v>7</v>
      </c>
      <c r="N250" s="105"/>
      <c r="O250" s="105">
        <f>SUM(O222:O249)</f>
        <v>14</v>
      </c>
      <c r="P250" s="105"/>
      <c r="Q250" s="105">
        <f>SUM(Q222:Q249)</f>
        <v>5</v>
      </c>
      <c r="R250" s="105"/>
      <c r="S250" s="105"/>
      <c r="T250" s="105"/>
      <c r="U250" s="105">
        <f>SUM(U222:U249)</f>
        <v>3</v>
      </c>
      <c r="V250" s="105">
        <f>SUM(V222:V249)</f>
        <v>29</v>
      </c>
      <c r="W250" s="105">
        <f>SUM(W222:W249)</f>
        <v>12</v>
      </c>
      <c r="X250" s="105"/>
      <c r="Y250" s="105">
        <f>SUM(Y222:Y249)</f>
        <v>1</v>
      </c>
      <c r="Z250" s="105">
        <f>SUM(Z222:Z249)</f>
        <v>12</v>
      </c>
      <c r="AA250" s="105">
        <f>SUM(AA222:AA249)</f>
        <v>10</v>
      </c>
      <c r="AB250" s="105">
        <f>SUM(AB222:AB249)</f>
        <v>1</v>
      </c>
      <c r="AC250" s="105"/>
      <c r="AD250" s="105"/>
      <c r="AE250" s="105">
        <f>SUM(AE222:AE249)</f>
        <v>21</v>
      </c>
      <c r="AF250" s="105">
        <f>SUM(AF222:AF249)</f>
        <v>2</v>
      </c>
      <c r="AG250" s="105"/>
      <c r="AH250" s="105">
        <f>SUM(AH222:AH249)</f>
        <v>1</v>
      </c>
      <c r="AI250" s="105"/>
      <c r="AJ250" s="105"/>
      <c r="AK250" s="105"/>
      <c r="AL250" s="105"/>
      <c r="AM250" s="105"/>
      <c r="AN250" s="105"/>
      <c r="AO250" s="105">
        <f>SUM(AO222:AO249)</f>
        <v>2</v>
      </c>
      <c r="AP250" s="105"/>
      <c r="AQ250" s="105"/>
      <c r="AR250" s="106">
        <f>SUM(AR222:AR249)</f>
        <v>3</v>
      </c>
      <c r="AS250" s="107"/>
    </row>
    <row r="251" spans="1:45" ht="16.05" customHeight="1" x14ac:dyDescent="0.3">
      <c r="A251" s="222"/>
      <c r="B251" s="108"/>
      <c r="C251" s="109"/>
      <c r="D251" s="108"/>
      <c r="E251" s="110"/>
      <c r="F251" s="111"/>
      <c r="G251" s="110"/>
      <c r="H251" s="110"/>
      <c r="I251" s="110"/>
      <c r="J251" s="110"/>
      <c r="K251" s="110"/>
      <c r="L251" s="110"/>
      <c r="M251" s="110"/>
      <c r="N251" s="110"/>
      <c r="O251" s="110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223"/>
      <c r="AL251" s="223"/>
      <c r="AM251" s="223"/>
      <c r="AN251" s="223"/>
      <c r="AO251" s="223"/>
      <c r="AP251" s="223"/>
      <c r="AQ251" s="223"/>
      <c r="AR251" s="223"/>
      <c r="AS251" s="112"/>
    </row>
    <row r="252" spans="1:45" ht="15" customHeight="1" x14ac:dyDescent="0.3">
      <c r="A252" s="211" t="s">
        <v>328</v>
      </c>
      <c r="B252" s="74"/>
      <c r="C252" s="75"/>
      <c r="D252" s="74"/>
      <c r="E252" s="79"/>
      <c r="F252" s="82"/>
      <c r="G252" s="79"/>
      <c r="H252" s="79"/>
      <c r="I252" s="79"/>
      <c r="J252" s="79"/>
      <c r="K252" s="79"/>
      <c r="L252" s="79"/>
      <c r="M252" s="79"/>
      <c r="N252" s="79"/>
      <c r="O252" s="79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83"/>
    </row>
    <row r="253" spans="1:45" ht="15" customHeight="1" x14ac:dyDescent="0.3">
      <c r="A253" s="84" t="s">
        <v>329</v>
      </c>
      <c r="B253" s="85" t="s">
        <v>106</v>
      </c>
      <c r="C253" s="86">
        <v>98.7</v>
      </c>
      <c r="D253" s="87">
        <v>1.7</v>
      </c>
      <c r="E253" s="88">
        <f t="shared" ref="E253:E271" si="16">SUM(G253:AS253)</f>
        <v>15</v>
      </c>
      <c r="F253" s="89"/>
      <c r="G253" s="86">
        <v>3</v>
      </c>
      <c r="H253" s="86">
        <v>5</v>
      </c>
      <c r="I253" s="91"/>
      <c r="J253" s="89"/>
      <c r="K253" s="86">
        <v>1</v>
      </c>
      <c r="L253" s="91"/>
      <c r="M253" s="90">
        <v>1</v>
      </c>
      <c r="N253" s="92"/>
      <c r="O253" s="86">
        <v>3</v>
      </c>
      <c r="P253" s="92"/>
      <c r="Q253" s="92"/>
      <c r="R253" s="92"/>
      <c r="S253" s="86">
        <v>2</v>
      </c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</row>
    <row r="254" spans="1:45" ht="15" customHeight="1" x14ac:dyDescent="0.3">
      <c r="A254" s="84" t="s">
        <v>330</v>
      </c>
      <c r="B254" s="85" t="s">
        <v>172</v>
      </c>
      <c r="C254" s="86">
        <v>80</v>
      </c>
      <c r="D254" s="87">
        <v>4.5</v>
      </c>
      <c r="E254" s="88">
        <f t="shared" si="16"/>
        <v>75</v>
      </c>
      <c r="F254" s="89"/>
      <c r="G254" s="86">
        <v>40</v>
      </c>
      <c r="H254" s="86">
        <v>6</v>
      </c>
      <c r="I254" s="87">
        <v>12</v>
      </c>
      <c r="J254" s="89"/>
      <c r="K254" s="86">
        <v>4</v>
      </c>
      <c r="L254" s="91"/>
      <c r="M254" s="90">
        <v>5</v>
      </c>
      <c r="N254" s="86">
        <v>1</v>
      </c>
      <c r="O254" s="86">
        <v>3</v>
      </c>
      <c r="P254" s="92"/>
      <c r="Q254" s="86">
        <v>1</v>
      </c>
      <c r="R254" s="92"/>
      <c r="S254" s="92"/>
      <c r="T254" s="92"/>
      <c r="U254" s="92"/>
      <c r="V254" s="86">
        <v>2</v>
      </c>
      <c r="W254" s="92"/>
      <c r="X254" s="92"/>
      <c r="Y254" s="92"/>
      <c r="Z254" s="92"/>
      <c r="AA254" s="92"/>
      <c r="AB254" s="92"/>
      <c r="AC254" s="92"/>
      <c r="AD254" s="92"/>
      <c r="AE254" s="86">
        <v>1</v>
      </c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</row>
    <row r="255" spans="1:45" ht="15" customHeight="1" x14ac:dyDescent="0.3">
      <c r="A255" s="84" t="s">
        <v>331</v>
      </c>
      <c r="B255" s="85" t="s">
        <v>187</v>
      </c>
      <c r="C255" s="86">
        <v>64</v>
      </c>
      <c r="D255" s="87">
        <v>3.9</v>
      </c>
      <c r="E255" s="88">
        <f t="shared" si="16"/>
        <v>21</v>
      </c>
      <c r="F255" s="89"/>
      <c r="G255" s="86">
        <v>3</v>
      </c>
      <c r="H255" s="86">
        <v>5</v>
      </c>
      <c r="I255" s="87">
        <v>2</v>
      </c>
      <c r="J255" s="90">
        <v>1</v>
      </c>
      <c r="K255" s="86">
        <v>3</v>
      </c>
      <c r="L255" s="91"/>
      <c r="M255" s="90">
        <v>4</v>
      </c>
      <c r="N255" s="92"/>
      <c r="O255" s="92"/>
      <c r="P255" s="92"/>
      <c r="Q255" s="92"/>
      <c r="R255" s="92"/>
      <c r="S255" s="92"/>
      <c r="T255" s="92"/>
      <c r="U255" s="92"/>
      <c r="V255" s="86">
        <v>1</v>
      </c>
      <c r="W255" s="92"/>
      <c r="X255" s="92"/>
      <c r="Y255" s="92"/>
      <c r="Z255" s="92"/>
      <c r="AA255" s="92"/>
      <c r="AB255" s="86">
        <v>1</v>
      </c>
      <c r="AC255" s="92"/>
      <c r="AD255" s="92"/>
      <c r="AE255" s="86">
        <v>1</v>
      </c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</row>
    <row r="256" spans="1:45" ht="15" customHeight="1" x14ac:dyDescent="0.3">
      <c r="A256" s="84" t="s">
        <v>332</v>
      </c>
      <c r="B256" s="85" t="s">
        <v>74</v>
      </c>
      <c r="C256" s="86">
        <v>41.9</v>
      </c>
      <c r="D256" s="87">
        <v>5.4</v>
      </c>
      <c r="E256" s="88">
        <f t="shared" si="16"/>
        <v>186</v>
      </c>
      <c r="F256" s="89"/>
      <c r="G256" s="86">
        <v>10</v>
      </c>
      <c r="H256" s="86">
        <v>2</v>
      </c>
      <c r="I256" s="87">
        <v>8</v>
      </c>
      <c r="J256" s="89"/>
      <c r="K256" s="92"/>
      <c r="L256" s="91"/>
      <c r="M256" s="90">
        <v>2</v>
      </c>
      <c r="N256" s="92"/>
      <c r="O256" s="86">
        <v>150</v>
      </c>
      <c r="P256" s="92"/>
      <c r="Q256" s="86">
        <v>2</v>
      </c>
      <c r="R256" s="92"/>
      <c r="S256" s="92"/>
      <c r="T256" s="92"/>
      <c r="U256" s="92"/>
      <c r="V256" s="86">
        <v>10</v>
      </c>
      <c r="W256" s="86">
        <v>1</v>
      </c>
      <c r="X256" s="92"/>
      <c r="Y256" s="92"/>
      <c r="Z256" s="92"/>
      <c r="AA256" s="92"/>
      <c r="AB256" s="92"/>
      <c r="AC256" s="92"/>
      <c r="AD256" s="92"/>
      <c r="AE256" s="86">
        <v>1</v>
      </c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</row>
    <row r="257" spans="1:45" ht="15" customHeight="1" x14ac:dyDescent="0.3">
      <c r="A257" s="84" t="s">
        <v>333</v>
      </c>
      <c r="B257" s="85" t="s">
        <v>302</v>
      </c>
      <c r="C257" s="86">
        <v>87.4</v>
      </c>
      <c r="D257" s="87">
        <v>8.4</v>
      </c>
      <c r="E257" s="88">
        <f t="shared" si="16"/>
        <v>113</v>
      </c>
      <c r="F257" s="89"/>
      <c r="G257" s="86">
        <v>5</v>
      </c>
      <c r="H257" s="86">
        <v>1</v>
      </c>
      <c r="I257" s="87">
        <v>4</v>
      </c>
      <c r="J257" s="90">
        <v>12</v>
      </c>
      <c r="K257" s="86">
        <v>5</v>
      </c>
      <c r="L257" s="91"/>
      <c r="M257" s="90">
        <v>12</v>
      </c>
      <c r="N257" s="92"/>
      <c r="O257" s="86">
        <v>69</v>
      </c>
      <c r="P257" s="92"/>
      <c r="Q257" s="92"/>
      <c r="R257" s="92"/>
      <c r="S257" s="92"/>
      <c r="T257" s="92"/>
      <c r="U257" s="92"/>
      <c r="V257" s="86">
        <v>1</v>
      </c>
      <c r="W257" s="86">
        <v>1</v>
      </c>
      <c r="X257" s="92"/>
      <c r="Y257" s="92"/>
      <c r="Z257" s="92"/>
      <c r="AA257" s="92"/>
      <c r="AB257" s="92"/>
      <c r="AC257" s="92"/>
      <c r="AD257" s="92"/>
      <c r="AE257" s="86">
        <v>1</v>
      </c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86">
        <v>2</v>
      </c>
      <c r="AS257" s="92"/>
    </row>
    <row r="258" spans="1:45" ht="15" customHeight="1" x14ac:dyDescent="0.3">
      <c r="A258" s="84" t="s">
        <v>334</v>
      </c>
      <c r="B258" s="85" t="s">
        <v>97</v>
      </c>
      <c r="C258" s="86">
        <v>51</v>
      </c>
      <c r="D258" s="87">
        <v>2.7</v>
      </c>
      <c r="E258" s="88">
        <f t="shared" si="16"/>
        <v>36</v>
      </c>
      <c r="F258" s="89"/>
      <c r="G258" s="86">
        <v>7</v>
      </c>
      <c r="H258" s="86">
        <v>4</v>
      </c>
      <c r="I258" s="91"/>
      <c r="J258" s="89"/>
      <c r="K258" s="92"/>
      <c r="L258" s="91"/>
      <c r="M258" s="89"/>
      <c r="N258" s="92"/>
      <c r="O258" s="86">
        <v>24</v>
      </c>
      <c r="P258" s="92"/>
      <c r="Q258" s="92"/>
      <c r="R258" s="92"/>
      <c r="S258" s="92"/>
      <c r="T258" s="92"/>
      <c r="U258" s="92"/>
      <c r="V258" s="86">
        <v>1</v>
      </c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</row>
    <row r="259" spans="1:45" ht="15" customHeight="1" x14ac:dyDescent="0.3">
      <c r="A259" s="84" t="s">
        <v>335</v>
      </c>
      <c r="B259" s="85" t="s">
        <v>97</v>
      </c>
      <c r="C259" s="86">
        <v>51</v>
      </c>
      <c r="D259" s="87">
        <v>2.7</v>
      </c>
      <c r="E259" s="88">
        <f t="shared" si="16"/>
        <v>36</v>
      </c>
      <c r="F259" s="89"/>
      <c r="G259" s="86">
        <v>7</v>
      </c>
      <c r="H259" s="86">
        <v>4</v>
      </c>
      <c r="I259" s="91"/>
      <c r="J259" s="89"/>
      <c r="K259" s="92"/>
      <c r="L259" s="91"/>
      <c r="M259" s="89"/>
      <c r="N259" s="92"/>
      <c r="O259" s="86">
        <v>24</v>
      </c>
      <c r="P259" s="92"/>
      <c r="Q259" s="92"/>
      <c r="R259" s="92"/>
      <c r="S259" s="92"/>
      <c r="T259" s="92"/>
      <c r="U259" s="92"/>
      <c r="V259" s="86">
        <v>1</v>
      </c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</row>
    <row r="260" spans="1:45" ht="15" customHeight="1" x14ac:dyDescent="0.3">
      <c r="A260" s="84" t="s">
        <v>336</v>
      </c>
      <c r="B260" s="85" t="s">
        <v>74</v>
      </c>
      <c r="C260" s="86">
        <v>78</v>
      </c>
      <c r="D260" s="87">
        <v>5.7</v>
      </c>
      <c r="E260" s="88">
        <f t="shared" si="16"/>
        <v>22</v>
      </c>
      <c r="F260" s="89"/>
      <c r="G260" s="86">
        <v>4</v>
      </c>
      <c r="H260" s="86">
        <v>2</v>
      </c>
      <c r="I260" s="91"/>
      <c r="J260" s="90">
        <v>2</v>
      </c>
      <c r="K260" s="86">
        <v>1</v>
      </c>
      <c r="L260" s="91"/>
      <c r="M260" s="89"/>
      <c r="N260" s="92"/>
      <c r="O260" s="86">
        <v>11</v>
      </c>
      <c r="P260" s="92"/>
      <c r="Q260" s="92"/>
      <c r="R260" s="92"/>
      <c r="S260" s="92"/>
      <c r="T260" s="92"/>
      <c r="U260" s="92"/>
      <c r="V260" s="86">
        <v>2</v>
      </c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</row>
    <row r="261" spans="1:45" ht="15" customHeight="1" x14ac:dyDescent="0.3">
      <c r="A261" s="84" t="s">
        <v>337</v>
      </c>
      <c r="B261" s="85" t="s">
        <v>102</v>
      </c>
      <c r="C261" s="86">
        <v>40.1</v>
      </c>
      <c r="D261" s="87">
        <v>3.4</v>
      </c>
      <c r="E261" s="88">
        <f t="shared" si="16"/>
        <v>16</v>
      </c>
      <c r="F261" s="89"/>
      <c r="G261" s="92"/>
      <c r="H261" s="92"/>
      <c r="I261" s="91"/>
      <c r="J261" s="90">
        <v>6</v>
      </c>
      <c r="K261" s="86">
        <v>1</v>
      </c>
      <c r="L261" s="91"/>
      <c r="M261" s="90">
        <v>8</v>
      </c>
      <c r="N261" s="86">
        <v>1</v>
      </c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</row>
    <row r="262" spans="1:45" ht="15" customHeight="1" x14ac:dyDescent="0.3">
      <c r="A262" s="84" t="s">
        <v>338</v>
      </c>
      <c r="B262" s="85" t="s">
        <v>106</v>
      </c>
      <c r="C262" s="86">
        <v>39.9</v>
      </c>
      <c r="D262" s="87">
        <v>5.3</v>
      </c>
      <c r="E262" s="88">
        <f t="shared" si="16"/>
        <v>75</v>
      </c>
      <c r="F262" s="89"/>
      <c r="G262" s="86">
        <v>34</v>
      </c>
      <c r="H262" s="86">
        <v>4</v>
      </c>
      <c r="I262" s="91"/>
      <c r="J262" s="90">
        <v>11</v>
      </c>
      <c r="K262" s="86">
        <v>2</v>
      </c>
      <c r="L262" s="91"/>
      <c r="M262" s="90">
        <v>2</v>
      </c>
      <c r="N262" s="92"/>
      <c r="O262" s="86">
        <v>18</v>
      </c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86">
        <v>4</v>
      </c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</row>
    <row r="263" spans="1:45" ht="15" customHeight="1" x14ac:dyDescent="0.3">
      <c r="A263" s="84" t="s">
        <v>339</v>
      </c>
      <c r="B263" s="85" t="s">
        <v>60</v>
      </c>
      <c r="C263" s="86">
        <v>28</v>
      </c>
      <c r="D263" s="87">
        <v>1.7</v>
      </c>
      <c r="E263" s="88">
        <f t="shared" si="16"/>
        <v>30</v>
      </c>
      <c r="F263" s="89"/>
      <c r="G263" s="86">
        <v>13</v>
      </c>
      <c r="H263" s="92"/>
      <c r="I263" s="91"/>
      <c r="J263" s="90">
        <v>5</v>
      </c>
      <c r="K263" s="86">
        <v>2</v>
      </c>
      <c r="L263" s="91"/>
      <c r="M263" s="89"/>
      <c r="N263" s="92"/>
      <c r="O263" s="86">
        <v>10</v>
      </c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</row>
    <row r="264" spans="1:45" ht="15" customHeight="1" x14ac:dyDescent="0.3">
      <c r="A264" s="84" t="s">
        <v>340</v>
      </c>
      <c r="B264" s="85" t="s">
        <v>65</v>
      </c>
      <c r="C264" s="86">
        <v>69.8</v>
      </c>
      <c r="D264" s="87">
        <v>5</v>
      </c>
      <c r="E264" s="88">
        <f t="shared" si="16"/>
        <v>106</v>
      </c>
      <c r="F264" s="89"/>
      <c r="G264" s="86">
        <v>32</v>
      </c>
      <c r="H264" s="86">
        <v>5</v>
      </c>
      <c r="I264" s="87">
        <v>3</v>
      </c>
      <c r="J264" s="90">
        <v>15</v>
      </c>
      <c r="K264" s="86">
        <v>5</v>
      </c>
      <c r="L264" s="91"/>
      <c r="M264" s="90">
        <v>3</v>
      </c>
      <c r="N264" s="92"/>
      <c r="O264" s="86">
        <v>42</v>
      </c>
      <c r="P264" s="92"/>
      <c r="Q264" s="92"/>
      <c r="R264" s="92"/>
      <c r="S264" s="92"/>
      <c r="T264" s="92"/>
      <c r="U264" s="92"/>
      <c r="V264" s="86">
        <v>1</v>
      </c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</row>
    <row r="265" spans="1:45" ht="15" customHeight="1" x14ac:dyDescent="0.3">
      <c r="A265" s="84" t="s">
        <v>341</v>
      </c>
      <c r="B265" s="85" t="s">
        <v>148</v>
      </c>
      <c r="C265" s="86">
        <v>76.400000000000006</v>
      </c>
      <c r="D265" s="87">
        <v>5.9</v>
      </c>
      <c r="E265" s="88">
        <f t="shared" si="16"/>
        <v>86</v>
      </c>
      <c r="F265" s="89"/>
      <c r="G265" s="86">
        <v>7</v>
      </c>
      <c r="H265" s="92"/>
      <c r="I265" s="87">
        <v>3</v>
      </c>
      <c r="J265" s="90">
        <v>10</v>
      </c>
      <c r="K265" s="86">
        <v>6</v>
      </c>
      <c r="L265" s="91"/>
      <c r="M265" s="90">
        <v>8</v>
      </c>
      <c r="N265" s="92"/>
      <c r="O265" s="86">
        <v>47</v>
      </c>
      <c r="P265" s="92"/>
      <c r="Q265" s="92"/>
      <c r="R265" s="92"/>
      <c r="S265" s="86">
        <v>4</v>
      </c>
      <c r="T265" s="92"/>
      <c r="U265" s="92"/>
      <c r="V265" s="92"/>
      <c r="W265" s="92"/>
      <c r="X265" s="92"/>
      <c r="Y265" s="92"/>
      <c r="Z265" s="92"/>
      <c r="AA265" s="92"/>
      <c r="AB265" s="86">
        <v>1</v>
      </c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</row>
    <row r="266" spans="1:45" ht="15" customHeight="1" x14ac:dyDescent="0.3">
      <c r="A266" s="84" t="s">
        <v>342</v>
      </c>
      <c r="B266" s="85" t="s">
        <v>106</v>
      </c>
      <c r="C266" s="86">
        <v>53.6</v>
      </c>
      <c r="D266" s="87">
        <v>4</v>
      </c>
      <c r="E266" s="88">
        <f t="shared" si="16"/>
        <v>37</v>
      </c>
      <c r="F266" s="89"/>
      <c r="G266" s="86">
        <v>3</v>
      </c>
      <c r="H266" s="86">
        <v>5</v>
      </c>
      <c r="I266" s="87">
        <v>2</v>
      </c>
      <c r="J266" s="90">
        <v>11</v>
      </c>
      <c r="K266" s="92"/>
      <c r="L266" s="91"/>
      <c r="M266" s="90">
        <v>2</v>
      </c>
      <c r="N266" s="92"/>
      <c r="O266" s="86">
        <v>13</v>
      </c>
      <c r="P266" s="92"/>
      <c r="Q266" s="92"/>
      <c r="R266" s="92"/>
      <c r="S266" s="92"/>
      <c r="T266" s="92"/>
      <c r="U266" s="92"/>
      <c r="V266" s="86">
        <v>1</v>
      </c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</row>
    <row r="267" spans="1:45" ht="15" customHeight="1" x14ac:dyDescent="0.3">
      <c r="A267" s="84" t="s">
        <v>343</v>
      </c>
      <c r="B267" s="85" t="s">
        <v>114</v>
      </c>
      <c r="C267" s="86">
        <v>53.5</v>
      </c>
      <c r="D267" s="87">
        <v>2.5</v>
      </c>
      <c r="E267" s="88">
        <f t="shared" si="16"/>
        <v>19</v>
      </c>
      <c r="F267" s="89"/>
      <c r="G267" s="86">
        <v>2</v>
      </c>
      <c r="H267" s="92"/>
      <c r="I267" s="91"/>
      <c r="J267" s="89"/>
      <c r="K267" s="92"/>
      <c r="L267" s="91"/>
      <c r="M267" s="89"/>
      <c r="N267" s="92"/>
      <c r="O267" s="86">
        <v>15</v>
      </c>
      <c r="P267" s="92"/>
      <c r="Q267" s="92"/>
      <c r="R267" s="92"/>
      <c r="S267" s="86">
        <v>2</v>
      </c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</row>
    <row r="268" spans="1:45" ht="15" customHeight="1" x14ac:dyDescent="0.3">
      <c r="A268" s="84" t="s">
        <v>344</v>
      </c>
      <c r="B268" s="85" t="s">
        <v>97</v>
      </c>
      <c r="C268" s="86">
        <v>35</v>
      </c>
      <c r="D268" s="87">
        <v>2.7</v>
      </c>
      <c r="E268" s="88">
        <f t="shared" si="16"/>
        <v>3</v>
      </c>
      <c r="F268" s="89"/>
      <c r="G268" s="86">
        <v>2</v>
      </c>
      <c r="H268" s="92"/>
      <c r="I268" s="91"/>
      <c r="J268" s="89"/>
      <c r="K268" s="86">
        <v>1</v>
      </c>
      <c r="L268" s="91"/>
      <c r="M268" s="89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</row>
    <row r="269" spans="1:45" ht="15" customHeight="1" x14ac:dyDescent="0.3">
      <c r="A269" s="84" t="s">
        <v>345</v>
      </c>
      <c r="B269" s="85" t="s">
        <v>72</v>
      </c>
      <c r="C269" s="86">
        <v>14.5</v>
      </c>
      <c r="D269" s="87">
        <v>1</v>
      </c>
      <c r="E269" s="88">
        <f t="shared" si="16"/>
        <v>4</v>
      </c>
      <c r="F269" s="89"/>
      <c r="G269" s="86">
        <v>1</v>
      </c>
      <c r="H269" s="92"/>
      <c r="I269" s="91"/>
      <c r="J269" s="89"/>
      <c r="K269" s="92"/>
      <c r="L269" s="91"/>
      <c r="M269" s="89"/>
      <c r="N269" s="92"/>
      <c r="O269" s="86">
        <v>3</v>
      </c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</row>
    <row r="270" spans="1:45" ht="15" customHeight="1" x14ac:dyDescent="0.3">
      <c r="A270" s="84" t="s">
        <v>346</v>
      </c>
      <c r="B270" s="85" t="s">
        <v>106</v>
      </c>
      <c r="C270" s="86">
        <v>44</v>
      </c>
      <c r="D270" s="87">
        <v>2.5</v>
      </c>
      <c r="E270" s="88">
        <f t="shared" si="16"/>
        <v>15</v>
      </c>
      <c r="F270" s="89"/>
      <c r="G270" s="86">
        <v>10</v>
      </c>
      <c r="H270" s="86">
        <v>2</v>
      </c>
      <c r="I270" s="87">
        <v>1</v>
      </c>
      <c r="J270" s="89"/>
      <c r="K270" s="86">
        <v>1</v>
      </c>
      <c r="L270" s="91"/>
      <c r="M270" s="89"/>
      <c r="N270" s="92"/>
      <c r="O270" s="86">
        <v>1</v>
      </c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</row>
    <row r="271" spans="1:45" ht="15" customHeight="1" x14ac:dyDescent="0.3">
      <c r="A271" s="84" t="s">
        <v>347</v>
      </c>
      <c r="B271" s="85" t="s">
        <v>148</v>
      </c>
      <c r="C271" s="86">
        <v>44.8</v>
      </c>
      <c r="D271" s="87">
        <v>5</v>
      </c>
      <c r="E271" s="88">
        <f t="shared" si="16"/>
        <v>46</v>
      </c>
      <c r="F271" s="89"/>
      <c r="G271" s="86">
        <v>29</v>
      </c>
      <c r="H271" s="86">
        <v>1</v>
      </c>
      <c r="I271" s="91"/>
      <c r="J271" s="90">
        <v>2</v>
      </c>
      <c r="K271" s="92"/>
      <c r="L271" s="91"/>
      <c r="M271" s="89"/>
      <c r="N271" s="92"/>
      <c r="O271" s="86">
        <v>11</v>
      </c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86">
        <v>1</v>
      </c>
      <c r="AA271" s="92"/>
      <c r="AB271" s="92"/>
      <c r="AC271" s="92"/>
      <c r="AD271" s="92"/>
      <c r="AE271" s="86">
        <v>2</v>
      </c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</row>
    <row r="272" spans="1:45" ht="15" customHeight="1" x14ac:dyDescent="0.3">
      <c r="A272" s="84" t="s">
        <v>348</v>
      </c>
      <c r="B272" s="127" t="s">
        <v>88</v>
      </c>
      <c r="C272" s="127" t="s">
        <v>81</v>
      </c>
      <c r="D272" s="117" t="s">
        <v>82</v>
      </c>
      <c r="E272" s="118"/>
      <c r="F272" s="89"/>
      <c r="G272" s="92"/>
      <c r="H272" s="92"/>
      <c r="I272" s="91"/>
      <c r="J272" s="89"/>
      <c r="K272" s="92"/>
      <c r="L272" s="91"/>
      <c r="M272" s="89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</row>
    <row r="273" spans="1:45" ht="15" customHeight="1" x14ac:dyDescent="0.3">
      <c r="A273" s="84" t="s">
        <v>349</v>
      </c>
      <c r="B273" s="85" t="s">
        <v>97</v>
      </c>
      <c r="C273" s="86">
        <v>41.5</v>
      </c>
      <c r="D273" s="87">
        <v>2</v>
      </c>
      <c r="E273" s="88">
        <f>SUM(G273:AS273)</f>
        <v>43</v>
      </c>
      <c r="F273" s="89"/>
      <c r="G273" s="86">
        <v>23</v>
      </c>
      <c r="H273" s="86">
        <v>8</v>
      </c>
      <c r="I273" s="91"/>
      <c r="J273" s="90">
        <v>5</v>
      </c>
      <c r="K273" s="86">
        <v>3</v>
      </c>
      <c r="L273" s="91"/>
      <c r="M273" s="90">
        <v>1</v>
      </c>
      <c r="N273" s="92"/>
      <c r="O273" s="92"/>
      <c r="P273" s="92"/>
      <c r="Q273" s="92"/>
      <c r="R273" s="92"/>
      <c r="S273" s="92"/>
      <c r="T273" s="92"/>
      <c r="U273" s="92"/>
      <c r="V273" s="86">
        <v>1</v>
      </c>
      <c r="W273" s="92"/>
      <c r="X273" s="92"/>
      <c r="Y273" s="92"/>
      <c r="Z273" s="92"/>
      <c r="AA273" s="92"/>
      <c r="AB273" s="92"/>
      <c r="AC273" s="92"/>
      <c r="AD273" s="92"/>
      <c r="AE273" s="86">
        <v>2</v>
      </c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</row>
    <row r="274" spans="1:45" ht="16.05" customHeight="1" x14ac:dyDescent="0.3">
      <c r="A274" s="84" t="s">
        <v>350</v>
      </c>
      <c r="B274" s="93" t="s">
        <v>302</v>
      </c>
      <c r="C274" s="94">
        <v>89</v>
      </c>
      <c r="D274" s="95">
        <v>4.0999999999999996</v>
      </c>
      <c r="E274" s="96">
        <f>SUM(G274:AS274)</f>
        <v>63</v>
      </c>
      <c r="F274" s="97"/>
      <c r="G274" s="94">
        <v>39</v>
      </c>
      <c r="H274" s="94">
        <v>9</v>
      </c>
      <c r="I274" s="95">
        <v>3</v>
      </c>
      <c r="J274" s="98">
        <v>6</v>
      </c>
      <c r="K274" s="94">
        <v>2</v>
      </c>
      <c r="L274" s="99"/>
      <c r="M274" s="97"/>
      <c r="N274" s="100"/>
      <c r="O274" s="94">
        <v>4</v>
      </c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</row>
    <row r="275" spans="1:45" ht="16.95" customHeight="1" x14ac:dyDescent="0.3">
      <c r="A275" s="224" t="s">
        <v>351</v>
      </c>
      <c r="B275" s="225"/>
      <c r="C275" s="226">
        <f>SUM(C253:C274)</f>
        <v>1182.0999999999999</v>
      </c>
      <c r="D275" s="227">
        <f>SUM(D253:D274)</f>
        <v>80.099999999999994</v>
      </c>
      <c r="E275" s="228">
        <f>SUM(E253:E274)</f>
        <v>1047</v>
      </c>
      <c r="F275" s="228"/>
      <c r="G275" s="228">
        <f>SUM(G253:G274)</f>
        <v>274</v>
      </c>
      <c r="H275" s="228">
        <f>SUM(H253:H274)</f>
        <v>63</v>
      </c>
      <c r="I275" s="228">
        <f>SUM(I253:I274)</f>
        <v>38</v>
      </c>
      <c r="J275" s="228">
        <f>SUM(J253:J274)</f>
        <v>86</v>
      </c>
      <c r="K275" s="228">
        <f>SUM(K253:K274)</f>
        <v>37</v>
      </c>
      <c r="L275" s="228"/>
      <c r="M275" s="228">
        <f>SUM(M253:M274)</f>
        <v>48</v>
      </c>
      <c r="N275" s="228">
        <f>SUM(N253:N274)</f>
        <v>2</v>
      </c>
      <c r="O275" s="228">
        <f>SUM(O253:O274)</f>
        <v>448</v>
      </c>
      <c r="P275" s="228"/>
      <c r="Q275" s="228">
        <f>SUM(Q253:Q274)</f>
        <v>3</v>
      </c>
      <c r="R275" s="228"/>
      <c r="S275" s="228">
        <f>SUM(S253:S274)</f>
        <v>8</v>
      </c>
      <c r="T275" s="228"/>
      <c r="U275" s="228"/>
      <c r="V275" s="228">
        <f>SUM(V253:V274)</f>
        <v>21</v>
      </c>
      <c r="W275" s="228">
        <f>SUM(W253:W274)</f>
        <v>2</v>
      </c>
      <c r="X275" s="228"/>
      <c r="Y275" s="228"/>
      <c r="Z275" s="228">
        <f>SUM(Z253:Z274)</f>
        <v>1</v>
      </c>
      <c r="AA275" s="228"/>
      <c r="AB275" s="228">
        <f>SUM(AB253:AB274)</f>
        <v>2</v>
      </c>
      <c r="AC275" s="228"/>
      <c r="AD275" s="228"/>
      <c r="AE275" s="228">
        <f>SUM(AE253:AE274)</f>
        <v>12</v>
      </c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9">
        <f>SUM(AR253:AR274)</f>
        <v>2</v>
      </c>
      <c r="AS275" s="230"/>
    </row>
    <row r="276" spans="1:45" ht="16.05" customHeight="1" x14ac:dyDescent="0.3">
      <c r="A276" s="193"/>
      <c r="B276" s="231"/>
      <c r="C276" s="232"/>
      <c r="D276" s="233"/>
      <c r="E276" s="110"/>
      <c r="F276" s="233"/>
      <c r="G276" s="232"/>
      <c r="H276" s="232"/>
      <c r="I276" s="232"/>
      <c r="J276" s="232"/>
      <c r="K276" s="232"/>
      <c r="L276" s="232"/>
      <c r="M276" s="232"/>
      <c r="N276" s="232"/>
      <c r="O276" s="232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33"/>
      <c r="AG276" s="233"/>
      <c r="AH276" s="233"/>
      <c r="AI276" s="233"/>
      <c r="AJ276" s="233"/>
      <c r="AK276" s="233"/>
      <c r="AL276" s="233"/>
      <c r="AM276" s="233"/>
      <c r="AN276" s="233"/>
      <c r="AO276" s="233"/>
      <c r="AP276" s="233"/>
      <c r="AQ276" s="233"/>
      <c r="AR276" s="233"/>
      <c r="AS276" s="112"/>
    </row>
    <row r="277" spans="1:45" ht="15" customHeight="1" x14ac:dyDescent="0.3">
      <c r="A277" s="211" t="s">
        <v>352</v>
      </c>
      <c r="B277" s="219"/>
      <c r="C277" s="220"/>
      <c r="D277" s="83"/>
      <c r="E277" s="79"/>
      <c r="F277" s="221"/>
      <c r="G277" s="220"/>
      <c r="H277" s="220"/>
      <c r="I277" s="220"/>
      <c r="J277" s="220"/>
      <c r="K277" s="220"/>
      <c r="L277" s="220"/>
      <c r="M277" s="220"/>
      <c r="N277" s="220"/>
      <c r="O277" s="220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</row>
    <row r="278" spans="1:45" ht="15" customHeight="1" x14ac:dyDescent="0.3">
      <c r="A278" s="84" t="s">
        <v>353</v>
      </c>
      <c r="B278" s="85" t="s">
        <v>302</v>
      </c>
      <c r="C278" s="86">
        <v>59.4</v>
      </c>
      <c r="D278" s="87">
        <v>4.4000000000000004</v>
      </c>
      <c r="E278" s="88">
        <f>SUM(G278:AS278)</f>
        <v>87</v>
      </c>
      <c r="F278" s="89"/>
      <c r="G278" s="86">
        <v>47</v>
      </c>
      <c r="H278" s="86">
        <v>5</v>
      </c>
      <c r="I278" s="87">
        <v>14</v>
      </c>
      <c r="J278" s="90">
        <v>1</v>
      </c>
      <c r="K278" s="86">
        <v>2</v>
      </c>
      <c r="L278" s="91"/>
      <c r="M278" s="89"/>
      <c r="N278" s="92"/>
      <c r="O278" s="86">
        <v>18</v>
      </c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</row>
    <row r="279" spans="1:45" ht="15" customHeight="1" x14ac:dyDescent="0.3">
      <c r="A279" s="84" t="s">
        <v>354</v>
      </c>
      <c r="B279" s="85" t="s">
        <v>302</v>
      </c>
      <c r="C279" s="86">
        <v>41.2</v>
      </c>
      <c r="D279" s="87">
        <v>2.2000000000000002</v>
      </c>
      <c r="E279" s="88">
        <f>SUM(G279:AS279)</f>
        <v>40</v>
      </c>
      <c r="F279" s="89"/>
      <c r="G279" s="86">
        <v>24</v>
      </c>
      <c r="H279" s="86">
        <v>2</v>
      </c>
      <c r="I279" s="87">
        <v>8</v>
      </c>
      <c r="J279" s="90">
        <v>3</v>
      </c>
      <c r="K279" s="86">
        <v>1</v>
      </c>
      <c r="L279" s="91"/>
      <c r="M279" s="89"/>
      <c r="N279" s="92"/>
      <c r="O279" s="86">
        <v>1</v>
      </c>
      <c r="P279" s="92"/>
      <c r="Q279" s="92"/>
      <c r="R279" s="92"/>
      <c r="S279" s="92"/>
      <c r="T279" s="92"/>
      <c r="U279" s="92"/>
      <c r="V279" s="86">
        <v>1</v>
      </c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</row>
    <row r="280" spans="1:45" ht="15" customHeight="1" x14ac:dyDescent="0.3">
      <c r="A280" s="84" t="s">
        <v>355</v>
      </c>
      <c r="B280" s="85" t="s">
        <v>106</v>
      </c>
      <c r="C280" s="86">
        <v>49.7</v>
      </c>
      <c r="D280" s="87">
        <v>2.9</v>
      </c>
      <c r="E280" s="88">
        <f>SUM(G280:AS280)</f>
        <v>61</v>
      </c>
      <c r="F280" s="89"/>
      <c r="G280" s="86">
        <v>35</v>
      </c>
      <c r="H280" s="86">
        <v>11</v>
      </c>
      <c r="I280" s="87">
        <v>10</v>
      </c>
      <c r="J280" s="90">
        <v>1</v>
      </c>
      <c r="K280" s="86">
        <v>1</v>
      </c>
      <c r="L280" s="91"/>
      <c r="M280" s="89"/>
      <c r="N280" s="92"/>
      <c r="O280" s="86">
        <v>2</v>
      </c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86">
        <v>1</v>
      </c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</row>
    <row r="281" spans="1:45" ht="15" customHeight="1" x14ac:dyDescent="0.3">
      <c r="A281" s="84" t="s">
        <v>356</v>
      </c>
      <c r="B281" s="85" t="s">
        <v>72</v>
      </c>
      <c r="C281" s="86">
        <v>79.3</v>
      </c>
      <c r="D281" s="87">
        <v>4</v>
      </c>
      <c r="E281" s="88">
        <f>SUM(G281:AS281)</f>
        <v>40</v>
      </c>
      <c r="F281" s="89"/>
      <c r="G281" s="86">
        <v>18</v>
      </c>
      <c r="H281" s="86">
        <v>9</v>
      </c>
      <c r="I281" s="91"/>
      <c r="J281" s="89"/>
      <c r="K281" s="92"/>
      <c r="L281" s="91"/>
      <c r="M281" s="89"/>
      <c r="N281" s="92"/>
      <c r="O281" s="86">
        <v>1</v>
      </c>
      <c r="P281" s="92"/>
      <c r="Q281" s="92"/>
      <c r="R281" s="92"/>
      <c r="S281" s="86">
        <v>6</v>
      </c>
      <c r="T281" s="92"/>
      <c r="U281" s="92"/>
      <c r="V281" s="92"/>
      <c r="W281" s="86">
        <v>2</v>
      </c>
      <c r="X281" s="92"/>
      <c r="Y281" s="92"/>
      <c r="Z281" s="86">
        <v>1</v>
      </c>
      <c r="AA281" s="92"/>
      <c r="AB281" s="92"/>
      <c r="AC281" s="86">
        <v>3</v>
      </c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</row>
    <row r="282" spans="1:45" ht="15" customHeight="1" x14ac:dyDescent="0.3">
      <c r="A282" s="84" t="s">
        <v>357</v>
      </c>
      <c r="B282" s="85" t="s">
        <v>358</v>
      </c>
      <c r="C282" s="86">
        <v>63</v>
      </c>
      <c r="D282" s="87">
        <v>2.7</v>
      </c>
      <c r="E282" s="88">
        <v>3</v>
      </c>
      <c r="F282" s="89"/>
      <c r="G282" s="92"/>
      <c r="H282" s="86">
        <v>1</v>
      </c>
      <c r="I282" s="87">
        <v>1</v>
      </c>
      <c r="J282" s="89"/>
      <c r="K282" s="92"/>
      <c r="L282" s="91"/>
      <c r="M282" s="89"/>
      <c r="N282" s="92"/>
      <c r="O282" s="86">
        <v>1</v>
      </c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</row>
    <row r="283" spans="1:45" ht="15" customHeight="1" x14ac:dyDescent="0.3">
      <c r="A283" s="84" t="s">
        <v>359</v>
      </c>
      <c r="B283" s="85" t="s">
        <v>143</v>
      </c>
      <c r="C283" s="86">
        <v>57.1</v>
      </c>
      <c r="D283" s="87">
        <v>3.9</v>
      </c>
      <c r="E283" s="88">
        <f t="shared" ref="E283:E296" si="17">SUM(G283:AS283)</f>
        <v>24</v>
      </c>
      <c r="F283" s="89"/>
      <c r="G283" s="86">
        <v>15</v>
      </c>
      <c r="H283" s="86">
        <v>4</v>
      </c>
      <c r="I283" s="87">
        <v>1</v>
      </c>
      <c r="J283" s="89"/>
      <c r="K283" s="92"/>
      <c r="L283" s="91"/>
      <c r="M283" s="89"/>
      <c r="N283" s="92"/>
      <c r="O283" s="86">
        <v>2</v>
      </c>
      <c r="P283" s="92"/>
      <c r="Q283" s="92"/>
      <c r="R283" s="92"/>
      <c r="S283" s="86">
        <v>2</v>
      </c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</row>
    <row r="284" spans="1:45" ht="15" customHeight="1" x14ac:dyDescent="0.3">
      <c r="A284" s="84" t="s">
        <v>360</v>
      </c>
      <c r="B284" s="85" t="s">
        <v>361</v>
      </c>
      <c r="C284" s="86">
        <v>46.5</v>
      </c>
      <c r="D284" s="87">
        <v>4.2</v>
      </c>
      <c r="E284" s="88">
        <f t="shared" si="17"/>
        <v>26</v>
      </c>
      <c r="F284" s="89"/>
      <c r="G284" s="86">
        <v>17</v>
      </c>
      <c r="H284" s="86">
        <v>6</v>
      </c>
      <c r="I284" s="87">
        <v>1</v>
      </c>
      <c r="J284" s="89"/>
      <c r="K284" s="92"/>
      <c r="L284" s="91"/>
      <c r="M284" s="89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86">
        <v>1</v>
      </c>
      <c r="AG284" s="92"/>
      <c r="AH284" s="92"/>
      <c r="AI284" s="92"/>
      <c r="AJ284" s="92"/>
      <c r="AK284" s="92"/>
      <c r="AL284" s="86">
        <v>1</v>
      </c>
      <c r="AM284" s="92"/>
      <c r="AN284" s="92"/>
      <c r="AO284" s="92"/>
      <c r="AP284" s="92"/>
      <c r="AQ284" s="92"/>
      <c r="AR284" s="92"/>
      <c r="AS284" s="92"/>
    </row>
    <row r="285" spans="1:45" ht="15" customHeight="1" x14ac:dyDescent="0.3">
      <c r="A285" s="84" t="s">
        <v>362</v>
      </c>
      <c r="B285" s="85" t="s">
        <v>322</v>
      </c>
      <c r="C285" s="86">
        <v>87</v>
      </c>
      <c r="D285" s="87">
        <v>3.2</v>
      </c>
      <c r="E285" s="88">
        <f t="shared" si="17"/>
        <v>29</v>
      </c>
      <c r="F285" s="89"/>
      <c r="G285" s="86">
        <v>12</v>
      </c>
      <c r="H285" s="86">
        <v>3</v>
      </c>
      <c r="I285" s="87">
        <v>1</v>
      </c>
      <c r="J285" s="90">
        <v>6</v>
      </c>
      <c r="K285" s="86">
        <v>3</v>
      </c>
      <c r="L285" s="91"/>
      <c r="M285" s="89"/>
      <c r="N285" s="92"/>
      <c r="O285" s="86">
        <v>4</v>
      </c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</row>
    <row r="286" spans="1:45" ht="15" customHeight="1" x14ac:dyDescent="0.3">
      <c r="A286" s="84" t="s">
        <v>363</v>
      </c>
      <c r="B286" s="85" t="s">
        <v>65</v>
      </c>
      <c r="C286" s="86">
        <v>59</v>
      </c>
      <c r="D286" s="87">
        <v>2.4</v>
      </c>
      <c r="E286" s="88">
        <f t="shared" si="17"/>
        <v>24</v>
      </c>
      <c r="F286" s="89"/>
      <c r="G286" s="86">
        <v>15</v>
      </c>
      <c r="H286" s="86">
        <v>6</v>
      </c>
      <c r="I286" s="87">
        <v>3</v>
      </c>
      <c r="J286" s="89"/>
      <c r="K286" s="92"/>
      <c r="L286" s="91"/>
      <c r="M286" s="89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</row>
    <row r="287" spans="1:45" ht="15" customHeight="1" x14ac:dyDescent="0.3">
      <c r="A287" s="84" t="s">
        <v>364</v>
      </c>
      <c r="B287" s="85" t="s">
        <v>114</v>
      </c>
      <c r="C287" s="86">
        <v>48</v>
      </c>
      <c r="D287" s="87">
        <v>2.8</v>
      </c>
      <c r="E287" s="88">
        <f t="shared" si="17"/>
        <v>35</v>
      </c>
      <c r="F287" s="89"/>
      <c r="G287" s="86">
        <v>22</v>
      </c>
      <c r="H287" s="86">
        <v>7</v>
      </c>
      <c r="I287" s="91"/>
      <c r="J287" s="90">
        <v>1</v>
      </c>
      <c r="K287" s="92"/>
      <c r="L287" s="91"/>
      <c r="M287" s="89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86">
        <v>1</v>
      </c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86">
        <v>4</v>
      </c>
      <c r="AS287" s="92"/>
    </row>
    <row r="288" spans="1:45" ht="15" customHeight="1" x14ac:dyDescent="0.3">
      <c r="A288" s="139" t="s">
        <v>365</v>
      </c>
      <c r="B288" s="85" t="s">
        <v>60</v>
      </c>
      <c r="C288" s="86">
        <v>76</v>
      </c>
      <c r="D288" s="87">
        <v>7.1</v>
      </c>
      <c r="E288" s="88">
        <f t="shared" si="17"/>
        <v>34</v>
      </c>
      <c r="F288" s="89"/>
      <c r="G288" s="86">
        <v>22</v>
      </c>
      <c r="H288" s="86">
        <v>4</v>
      </c>
      <c r="I288" s="91"/>
      <c r="J288" s="90">
        <v>1</v>
      </c>
      <c r="K288" s="86">
        <v>1</v>
      </c>
      <c r="L288" s="91"/>
      <c r="M288" s="89"/>
      <c r="N288" s="92"/>
      <c r="O288" s="86">
        <v>4</v>
      </c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86">
        <v>2</v>
      </c>
      <c r="AS288" s="92"/>
    </row>
    <row r="289" spans="1:45" ht="15" customHeight="1" x14ac:dyDescent="0.3">
      <c r="A289" s="84" t="s">
        <v>366</v>
      </c>
      <c r="B289" s="85" t="s">
        <v>114</v>
      </c>
      <c r="C289" s="86">
        <v>82.7</v>
      </c>
      <c r="D289" s="87">
        <v>7.5</v>
      </c>
      <c r="E289" s="88">
        <f t="shared" si="17"/>
        <v>71</v>
      </c>
      <c r="F289" s="89"/>
      <c r="G289" s="86">
        <v>22</v>
      </c>
      <c r="H289" s="86">
        <v>11</v>
      </c>
      <c r="I289" s="91"/>
      <c r="J289" s="90">
        <v>6</v>
      </c>
      <c r="K289" s="86">
        <v>1</v>
      </c>
      <c r="L289" s="91"/>
      <c r="M289" s="89"/>
      <c r="N289" s="86">
        <v>15</v>
      </c>
      <c r="O289" s="86">
        <v>5</v>
      </c>
      <c r="P289" s="92"/>
      <c r="Q289" s="92"/>
      <c r="R289" s="92"/>
      <c r="S289" s="86">
        <v>9</v>
      </c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86">
        <v>2</v>
      </c>
      <c r="AS289" s="92"/>
    </row>
    <row r="290" spans="1:45" ht="15" customHeight="1" x14ac:dyDescent="0.3">
      <c r="A290" s="84" t="s">
        <v>367</v>
      </c>
      <c r="B290" s="85" t="s">
        <v>74</v>
      </c>
      <c r="C290" s="86">
        <v>72</v>
      </c>
      <c r="D290" s="87">
        <v>4</v>
      </c>
      <c r="E290" s="88">
        <f t="shared" si="17"/>
        <v>37</v>
      </c>
      <c r="F290" s="89"/>
      <c r="G290" s="86">
        <v>25</v>
      </c>
      <c r="H290" s="86">
        <v>3</v>
      </c>
      <c r="I290" s="91"/>
      <c r="J290" s="90">
        <v>1</v>
      </c>
      <c r="K290" s="86">
        <v>1</v>
      </c>
      <c r="L290" s="91"/>
      <c r="M290" s="89"/>
      <c r="N290" s="92"/>
      <c r="O290" s="86">
        <v>6</v>
      </c>
      <c r="P290" s="92"/>
      <c r="Q290" s="92"/>
      <c r="R290" s="92"/>
      <c r="S290" s="92"/>
      <c r="T290" s="92"/>
      <c r="U290" s="92"/>
      <c r="V290" s="92"/>
      <c r="W290" s="86">
        <v>1</v>
      </c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</row>
    <row r="291" spans="1:45" ht="15" customHeight="1" x14ac:dyDescent="0.3">
      <c r="A291" s="84" t="s">
        <v>368</v>
      </c>
      <c r="B291" s="85" t="s">
        <v>69</v>
      </c>
      <c r="C291" s="86">
        <v>54</v>
      </c>
      <c r="D291" s="87">
        <v>2.7</v>
      </c>
      <c r="E291" s="88">
        <f t="shared" si="17"/>
        <v>23</v>
      </c>
      <c r="F291" s="89"/>
      <c r="G291" s="86">
        <v>10</v>
      </c>
      <c r="H291" s="86">
        <v>4</v>
      </c>
      <c r="I291" s="87">
        <v>1</v>
      </c>
      <c r="J291" s="90">
        <v>6</v>
      </c>
      <c r="K291" s="86">
        <v>1</v>
      </c>
      <c r="L291" s="91"/>
      <c r="M291" s="89"/>
      <c r="N291" s="92"/>
      <c r="O291" s="86">
        <v>1</v>
      </c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</row>
    <row r="292" spans="1:45" ht="15" customHeight="1" x14ac:dyDescent="0.3">
      <c r="A292" s="84" t="s">
        <v>369</v>
      </c>
      <c r="B292" s="85" t="s">
        <v>114</v>
      </c>
      <c r="C292" s="86">
        <v>67.8</v>
      </c>
      <c r="D292" s="87">
        <v>2.5</v>
      </c>
      <c r="E292" s="88">
        <f t="shared" si="17"/>
        <v>26</v>
      </c>
      <c r="F292" s="89"/>
      <c r="G292" s="86">
        <v>13</v>
      </c>
      <c r="H292" s="86">
        <v>2</v>
      </c>
      <c r="I292" s="91"/>
      <c r="J292" s="90">
        <v>3</v>
      </c>
      <c r="K292" s="86">
        <v>3</v>
      </c>
      <c r="L292" s="91"/>
      <c r="M292" s="89"/>
      <c r="N292" s="92"/>
      <c r="O292" s="86">
        <v>2</v>
      </c>
      <c r="P292" s="92"/>
      <c r="Q292" s="92"/>
      <c r="R292" s="92"/>
      <c r="S292" s="86">
        <v>2</v>
      </c>
      <c r="T292" s="92"/>
      <c r="U292" s="92"/>
      <c r="V292" s="92"/>
      <c r="W292" s="92"/>
      <c r="X292" s="92"/>
      <c r="Y292" s="92"/>
      <c r="Z292" s="86">
        <v>1</v>
      </c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</row>
    <row r="293" spans="1:45" ht="15" customHeight="1" x14ac:dyDescent="0.3">
      <c r="A293" s="84" t="s">
        <v>370</v>
      </c>
      <c r="B293" s="85" t="s">
        <v>116</v>
      </c>
      <c r="C293" s="86">
        <v>43.3</v>
      </c>
      <c r="D293" s="87">
        <v>1.7</v>
      </c>
      <c r="E293" s="88">
        <f t="shared" si="17"/>
        <v>43</v>
      </c>
      <c r="F293" s="89"/>
      <c r="G293" s="86">
        <v>27</v>
      </c>
      <c r="H293" s="86">
        <v>3</v>
      </c>
      <c r="I293" s="87">
        <v>1</v>
      </c>
      <c r="J293" s="90">
        <v>5</v>
      </c>
      <c r="K293" s="92"/>
      <c r="L293" s="91"/>
      <c r="M293" s="89"/>
      <c r="N293" s="92"/>
      <c r="O293" s="86">
        <v>4</v>
      </c>
      <c r="P293" s="92"/>
      <c r="Q293" s="92"/>
      <c r="R293" s="92"/>
      <c r="S293" s="86">
        <v>3</v>
      </c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</row>
    <row r="294" spans="1:45" ht="15" customHeight="1" x14ac:dyDescent="0.3">
      <c r="A294" s="139" t="s">
        <v>371</v>
      </c>
      <c r="B294" s="85" t="s">
        <v>302</v>
      </c>
      <c r="C294" s="86">
        <v>80</v>
      </c>
      <c r="D294" s="87">
        <v>2.7</v>
      </c>
      <c r="E294" s="88">
        <f t="shared" si="17"/>
        <v>14</v>
      </c>
      <c r="F294" s="89"/>
      <c r="G294" s="86">
        <v>3</v>
      </c>
      <c r="H294" s="92"/>
      <c r="I294" s="87">
        <v>4</v>
      </c>
      <c r="J294" s="90">
        <v>1</v>
      </c>
      <c r="K294" s="92"/>
      <c r="L294" s="91"/>
      <c r="M294" s="89"/>
      <c r="N294" s="92"/>
      <c r="O294" s="86">
        <v>5</v>
      </c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86">
        <v>1</v>
      </c>
      <c r="AS294" s="92"/>
    </row>
    <row r="295" spans="1:45" ht="15" customHeight="1" x14ac:dyDescent="0.3">
      <c r="A295" s="84" t="s">
        <v>372</v>
      </c>
      <c r="B295" s="85" t="s">
        <v>373</v>
      </c>
      <c r="C295" s="86">
        <v>68.5</v>
      </c>
      <c r="D295" s="87">
        <v>4</v>
      </c>
      <c r="E295" s="88">
        <f t="shared" si="17"/>
        <v>21</v>
      </c>
      <c r="F295" s="89"/>
      <c r="G295" s="86">
        <v>10</v>
      </c>
      <c r="H295" s="86">
        <v>1</v>
      </c>
      <c r="I295" s="91"/>
      <c r="J295" s="90">
        <v>9</v>
      </c>
      <c r="K295" s="86">
        <v>1</v>
      </c>
      <c r="L295" s="91"/>
      <c r="M295" s="89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</row>
    <row r="296" spans="1:45" ht="16.05" customHeight="1" x14ac:dyDescent="0.3">
      <c r="A296" s="84" t="s">
        <v>374</v>
      </c>
      <c r="B296" s="234" t="s">
        <v>108</v>
      </c>
      <c r="C296" s="235">
        <v>107.9</v>
      </c>
      <c r="D296" s="236">
        <v>6.4</v>
      </c>
      <c r="E296" s="237">
        <f t="shared" si="17"/>
        <v>96</v>
      </c>
      <c r="F296" s="238"/>
      <c r="G296" s="235">
        <v>14</v>
      </c>
      <c r="H296" s="239"/>
      <c r="I296" s="236">
        <v>4</v>
      </c>
      <c r="J296" s="240">
        <v>43</v>
      </c>
      <c r="K296" s="235">
        <v>11</v>
      </c>
      <c r="L296" s="241"/>
      <c r="M296" s="240">
        <v>1</v>
      </c>
      <c r="N296" s="239"/>
      <c r="O296" s="235">
        <v>21</v>
      </c>
      <c r="P296" s="239"/>
      <c r="Q296" s="239"/>
      <c r="R296" s="239"/>
      <c r="S296" s="239"/>
      <c r="T296" s="239"/>
      <c r="U296" s="239"/>
      <c r="V296" s="239"/>
      <c r="W296" s="235">
        <v>2</v>
      </c>
      <c r="X296" s="239"/>
      <c r="Y296" s="239"/>
      <c r="Z296" s="239"/>
      <c r="AA296" s="239"/>
      <c r="AB296" s="239"/>
      <c r="AC296" s="239"/>
      <c r="AD296" s="239"/>
      <c r="AE296" s="239"/>
      <c r="AF296" s="239"/>
      <c r="AG296" s="239"/>
      <c r="AH296" s="239"/>
      <c r="AI296" s="239"/>
      <c r="AJ296" s="239"/>
      <c r="AK296" s="239"/>
      <c r="AL296" s="239"/>
      <c r="AM296" s="239"/>
      <c r="AN296" s="239"/>
      <c r="AO296" s="239"/>
      <c r="AP296" s="239"/>
      <c r="AQ296" s="239"/>
      <c r="AR296" s="239"/>
      <c r="AS296" s="239"/>
    </row>
    <row r="297" spans="1:45" ht="16.95" customHeight="1" x14ac:dyDescent="0.3">
      <c r="A297" s="101" t="s">
        <v>375</v>
      </c>
      <c r="B297" s="187"/>
      <c r="C297" s="242">
        <f>SUM(C278:C296)</f>
        <v>1242.4000000000001</v>
      </c>
      <c r="D297" s="243">
        <f>SUM(D278:D296)</f>
        <v>71.300000000000011</v>
      </c>
      <c r="E297" s="190">
        <f>SUM(E278:E296)</f>
        <v>734</v>
      </c>
      <c r="F297" s="190"/>
      <c r="G297" s="190">
        <f>SUM(G278:G296)</f>
        <v>351</v>
      </c>
      <c r="H297" s="190">
        <f>SUM(H278:H296)</f>
        <v>82</v>
      </c>
      <c r="I297" s="190">
        <f>SUM(I278:I296)</f>
        <v>49</v>
      </c>
      <c r="J297" s="190">
        <f>SUM(J278:J296)</f>
        <v>87</v>
      </c>
      <c r="K297" s="190">
        <f>SUM(K278:K296)</f>
        <v>26</v>
      </c>
      <c r="L297" s="190"/>
      <c r="M297" s="190">
        <f>SUM(M278:M296)</f>
        <v>1</v>
      </c>
      <c r="N297" s="190">
        <f>SUM(N278:N296)</f>
        <v>15</v>
      </c>
      <c r="O297" s="190">
        <f>SUM(O278:O296)</f>
        <v>77</v>
      </c>
      <c r="P297" s="190"/>
      <c r="Q297" s="190"/>
      <c r="R297" s="190"/>
      <c r="S297" s="190">
        <f>SUM(S278:S296)</f>
        <v>22</v>
      </c>
      <c r="T297" s="190"/>
      <c r="U297" s="190"/>
      <c r="V297" s="190">
        <f>SUM(V278:V296)</f>
        <v>1</v>
      </c>
      <c r="W297" s="190">
        <f>SUM(W278:W296)</f>
        <v>5</v>
      </c>
      <c r="X297" s="190"/>
      <c r="Y297" s="190"/>
      <c r="Z297" s="190">
        <f>SUM(Z278:Z296)</f>
        <v>2</v>
      </c>
      <c r="AA297" s="190">
        <f>SUM(AA278:AA296)</f>
        <v>1</v>
      </c>
      <c r="AB297" s="190"/>
      <c r="AC297" s="190">
        <f>SUM(AC278:AC296)</f>
        <v>3</v>
      </c>
      <c r="AD297" s="190"/>
      <c r="AE297" s="190">
        <f>SUM(AE278:AE296)</f>
        <v>1</v>
      </c>
      <c r="AF297" s="190">
        <f>SUM(AF278:AF296)</f>
        <v>1</v>
      </c>
      <c r="AG297" s="190"/>
      <c r="AH297" s="190"/>
      <c r="AI297" s="190"/>
      <c r="AJ297" s="190"/>
      <c r="AK297" s="190"/>
      <c r="AL297" s="190">
        <f>SUM(AL278:AL296)</f>
        <v>1</v>
      </c>
      <c r="AM297" s="190"/>
      <c r="AN297" s="190"/>
      <c r="AO297" s="190"/>
      <c r="AP297" s="190"/>
      <c r="AQ297" s="190"/>
      <c r="AR297" s="191">
        <f>SUM(AR278:AR296)</f>
        <v>9</v>
      </c>
      <c r="AS297" s="192"/>
    </row>
    <row r="298" spans="1:45" ht="16.05" customHeight="1" x14ac:dyDescent="0.3">
      <c r="A298" s="222"/>
      <c r="B298" s="108"/>
      <c r="C298" s="232"/>
      <c r="D298" s="233"/>
      <c r="E298" s="110"/>
      <c r="F298" s="223"/>
      <c r="G298" s="232"/>
      <c r="H298" s="232"/>
      <c r="I298" s="232"/>
      <c r="J298" s="232"/>
      <c r="K298" s="232"/>
      <c r="L298" s="232"/>
      <c r="M298" s="232"/>
      <c r="N298" s="232"/>
      <c r="O298" s="232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  <c r="AA298" s="223"/>
      <c r="AB298" s="223"/>
      <c r="AC298" s="223"/>
      <c r="AD298" s="223"/>
      <c r="AE298" s="223"/>
      <c r="AF298" s="223"/>
      <c r="AG298" s="223"/>
      <c r="AH298" s="223"/>
      <c r="AI298" s="223"/>
      <c r="AJ298" s="223"/>
      <c r="AK298" s="223"/>
      <c r="AL298" s="223"/>
      <c r="AM298" s="223"/>
      <c r="AN298" s="223"/>
      <c r="AO298" s="223"/>
      <c r="AP298" s="223"/>
      <c r="AQ298" s="223"/>
      <c r="AR298" s="223"/>
      <c r="AS298" s="112"/>
    </row>
    <row r="299" spans="1:45" ht="15" customHeight="1" x14ac:dyDescent="0.3">
      <c r="A299" s="211" t="s">
        <v>376</v>
      </c>
      <c r="B299" s="74"/>
      <c r="C299" s="244"/>
      <c r="D299" s="83"/>
      <c r="E299" s="79"/>
      <c r="F299" s="221"/>
      <c r="G299" s="220"/>
      <c r="H299" s="220"/>
      <c r="I299" s="220"/>
      <c r="J299" s="220"/>
      <c r="K299" s="220"/>
      <c r="L299" s="220"/>
      <c r="M299" s="220"/>
      <c r="N299" s="220"/>
      <c r="O299" s="220"/>
      <c r="P299" s="221"/>
      <c r="Q299" s="221"/>
      <c r="R299" s="221"/>
      <c r="S299" s="221"/>
      <c r="T299" s="221"/>
      <c r="U299" s="221"/>
      <c r="V299" s="221"/>
      <c r="W299" s="221"/>
      <c r="X299" s="221"/>
      <c r="Y299" s="221"/>
      <c r="Z299" s="221"/>
      <c r="AA299" s="221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83"/>
    </row>
    <row r="300" spans="1:45" ht="15" customHeight="1" x14ac:dyDescent="0.3">
      <c r="A300" s="84" t="s">
        <v>377</v>
      </c>
      <c r="B300" s="85" t="s">
        <v>206</v>
      </c>
      <c r="C300" s="86">
        <v>67.900000000000006</v>
      </c>
      <c r="D300" s="87">
        <v>3.5</v>
      </c>
      <c r="E300" s="88">
        <f t="shared" ref="E300:E308" si="18">SUM(G300:AS300)</f>
        <v>255</v>
      </c>
      <c r="F300" s="89"/>
      <c r="G300" s="86">
        <v>95</v>
      </c>
      <c r="H300" s="86">
        <v>34</v>
      </c>
      <c r="I300" s="87">
        <v>7</v>
      </c>
      <c r="J300" s="90">
        <v>48</v>
      </c>
      <c r="K300" s="86">
        <v>64</v>
      </c>
      <c r="L300" s="91"/>
      <c r="M300" s="89"/>
      <c r="N300" s="92"/>
      <c r="O300" s="86">
        <v>3</v>
      </c>
      <c r="P300" s="92"/>
      <c r="Q300" s="86">
        <v>1</v>
      </c>
      <c r="R300" s="92"/>
      <c r="S300" s="92"/>
      <c r="T300" s="92"/>
      <c r="U300" s="92"/>
      <c r="V300" s="92"/>
      <c r="W300" s="86">
        <v>1</v>
      </c>
      <c r="X300" s="92"/>
      <c r="Y300" s="92"/>
      <c r="Z300" s="92"/>
      <c r="AA300" s="86">
        <v>1</v>
      </c>
      <c r="AB300" s="92"/>
      <c r="AC300" s="92"/>
      <c r="AD300" s="92"/>
      <c r="AE300" s="86">
        <v>1</v>
      </c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</row>
    <row r="301" spans="1:45" ht="15" customHeight="1" x14ac:dyDescent="0.3">
      <c r="A301" s="84" t="s">
        <v>378</v>
      </c>
      <c r="B301" s="85" t="s">
        <v>69</v>
      </c>
      <c r="C301" s="86">
        <v>45</v>
      </c>
      <c r="D301" s="87">
        <v>3.5</v>
      </c>
      <c r="E301" s="88">
        <f t="shared" si="18"/>
        <v>21</v>
      </c>
      <c r="F301" s="89"/>
      <c r="G301" s="86">
        <v>3</v>
      </c>
      <c r="H301" s="86">
        <v>3</v>
      </c>
      <c r="I301" s="87">
        <v>2</v>
      </c>
      <c r="J301" s="90">
        <v>4</v>
      </c>
      <c r="K301" s="86">
        <v>5</v>
      </c>
      <c r="L301" s="91"/>
      <c r="M301" s="90">
        <v>1</v>
      </c>
      <c r="N301" s="86">
        <v>2</v>
      </c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86">
        <v>1</v>
      </c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</row>
    <row r="302" spans="1:45" ht="15" customHeight="1" x14ac:dyDescent="0.3">
      <c r="A302" s="84" t="s">
        <v>379</v>
      </c>
      <c r="B302" s="85" t="s">
        <v>106</v>
      </c>
      <c r="C302" s="86">
        <v>42</v>
      </c>
      <c r="D302" s="87">
        <v>2.2000000000000002</v>
      </c>
      <c r="E302" s="88">
        <f t="shared" si="18"/>
        <v>48</v>
      </c>
      <c r="F302" s="89"/>
      <c r="G302" s="86">
        <v>19</v>
      </c>
      <c r="H302" s="86">
        <v>20</v>
      </c>
      <c r="I302" s="91"/>
      <c r="J302" s="89"/>
      <c r="K302" s="92"/>
      <c r="L302" s="91"/>
      <c r="M302" s="89"/>
      <c r="N302" s="92"/>
      <c r="O302" s="92"/>
      <c r="P302" s="92"/>
      <c r="Q302" s="86">
        <v>1</v>
      </c>
      <c r="R302" s="92"/>
      <c r="S302" s="86">
        <v>2</v>
      </c>
      <c r="T302" s="92"/>
      <c r="U302" s="92"/>
      <c r="V302" s="92"/>
      <c r="W302" s="92"/>
      <c r="X302" s="92"/>
      <c r="Y302" s="86">
        <v>3</v>
      </c>
      <c r="Z302" s="92"/>
      <c r="AA302" s="92"/>
      <c r="AB302" s="92"/>
      <c r="AC302" s="92"/>
      <c r="AD302" s="92"/>
      <c r="AE302" s="86">
        <v>3</v>
      </c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</row>
    <row r="303" spans="1:45" ht="15" customHeight="1" x14ac:dyDescent="0.3">
      <c r="A303" s="84" t="s">
        <v>380</v>
      </c>
      <c r="B303" s="85" t="s">
        <v>141</v>
      </c>
      <c r="C303" s="86">
        <v>35.1</v>
      </c>
      <c r="D303" s="87">
        <v>1.5</v>
      </c>
      <c r="E303" s="88">
        <f t="shared" si="18"/>
        <v>80</v>
      </c>
      <c r="F303" s="89"/>
      <c r="G303" s="86">
        <v>58</v>
      </c>
      <c r="H303" s="86">
        <v>14</v>
      </c>
      <c r="I303" s="87">
        <v>5</v>
      </c>
      <c r="J303" s="89"/>
      <c r="K303" s="92"/>
      <c r="L303" s="91"/>
      <c r="M303" s="89"/>
      <c r="N303" s="92"/>
      <c r="O303" s="86">
        <v>2</v>
      </c>
      <c r="P303" s="92"/>
      <c r="Q303" s="86">
        <v>1</v>
      </c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</row>
    <row r="304" spans="1:45" ht="15" customHeight="1" x14ac:dyDescent="0.3">
      <c r="A304" s="84" t="s">
        <v>381</v>
      </c>
      <c r="B304" s="85" t="s">
        <v>97</v>
      </c>
      <c r="C304" s="86">
        <v>68.5</v>
      </c>
      <c r="D304" s="87">
        <v>3.7</v>
      </c>
      <c r="E304" s="88">
        <f t="shared" si="18"/>
        <v>128</v>
      </c>
      <c r="F304" s="89"/>
      <c r="G304" s="86">
        <v>60</v>
      </c>
      <c r="H304" s="86">
        <v>43</v>
      </c>
      <c r="I304" s="87">
        <v>20</v>
      </c>
      <c r="J304" s="89"/>
      <c r="K304" s="92"/>
      <c r="L304" s="91"/>
      <c r="M304" s="90">
        <v>2</v>
      </c>
      <c r="N304" s="92"/>
      <c r="O304" s="92"/>
      <c r="P304" s="92"/>
      <c r="Q304" s="86">
        <v>1</v>
      </c>
      <c r="R304" s="92"/>
      <c r="S304" s="92"/>
      <c r="T304" s="92"/>
      <c r="U304" s="92"/>
      <c r="V304" s="92"/>
      <c r="W304" s="86">
        <v>1</v>
      </c>
      <c r="X304" s="92"/>
      <c r="Y304" s="92"/>
      <c r="Z304" s="86">
        <v>1</v>
      </c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</row>
    <row r="305" spans="1:45" ht="15" customHeight="1" x14ac:dyDescent="0.3">
      <c r="A305" s="84" t="s">
        <v>382</v>
      </c>
      <c r="B305" s="85" t="s">
        <v>65</v>
      </c>
      <c r="C305" s="86">
        <v>60.9</v>
      </c>
      <c r="D305" s="87">
        <v>2.7</v>
      </c>
      <c r="E305" s="88">
        <f t="shared" si="18"/>
        <v>176</v>
      </c>
      <c r="F305" s="89"/>
      <c r="G305" s="86">
        <v>70</v>
      </c>
      <c r="H305" s="86">
        <v>21</v>
      </c>
      <c r="I305" s="87">
        <v>14</v>
      </c>
      <c r="J305" s="89"/>
      <c r="K305" s="92"/>
      <c r="L305" s="91"/>
      <c r="M305" s="89"/>
      <c r="N305" s="92"/>
      <c r="O305" s="86">
        <v>40</v>
      </c>
      <c r="P305" s="92"/>
      <c r="Q305" s="86">
        <v>30</v>
      </c>
      <c r="R305" s="92"/>
      <c r="S305" s="92"/>
      <c r="T305" s="92"/>
      <c r="U305" s="92"/>
      <c r="V305" s="86">
        <v>1</v>
      </c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</row>
    <row r="306" spans="1:45" ht="15" customHeight="1" x14ac:dyDescent="0.3">
      <c r="A306" s="84" t="s">
        <v>383</v>
      </c>
      <c r="B306" s="85" t="s">
        <v>74</v>
      </c>
      <c r="C306" s="86">
        <v>43.4</v>
      </c>
      <c r="D306" s="87">
        <v>2.7</v>
      </c>
      <c r="E306" s="88">
        <f t="shared" si="18"/>
        <v>90</v>
      </c>
      <c r="F306" s="89"/>
      <c r="G306" s="86">
        <v>40</v>
      </c>
      <c r="H306" s="86">
        <v>24</v>
      </c>
      <c r="I306" s="87">
        <v>8</v>
      </c>
      <c r="J306" s="89"/>
      <c r="K306" s="92"/>
      <c r="L306" s="91"/>
      <c r="M306" s="89"/>
      <c r="N306" s="92"/>
      <c r="O306" s="86">
        <v>3</v>
      </c>
      <c r="P306" s="92"/>
      <c r="Q306" s="86">
        <v>1</v>
      </c>
      <c r="R306" s="92"/>
      <c r="S306" s="86">
        <v>12</v>
      </c>
      <c r="T306" s="92"/>
      <c r="U306" s="92"/>
      <c r="V306" s="92"/>
      <c r="W306" s="92"/>
      <c r="X306" s="92"/>
      <c r="Y306" s="86">
        <v>1</v>
      </c>
      <c r="Z306" s="86">
        <v>1</v>
      </c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</row>
    <row r="307" spans="1:45" ht="15" customHeight="1" x14ac:dyDescent="0.3">
      <c r="A307" s="84" t="s">
        <v>384</v>
      </c>
      <c r="B307" s="85" t="s">
        <v>132</v>
      </c>
      <c r="C307" s="86">
        <v>64</v>
      </c>
      <c r="D307" s="87">
        <v>3.2</v>
      </c>
      <c r="E307" s="88">
        <f t="shared" si="18"/>
        <v>98</v>
      </c>
      <c r="F307" s="89"/>
      <c r="G307" s="86">
        <v>61</v>
      </c>
      <c r="H307" s="86">
        <v>27</v>
      </c>
      <c r="I307" s="91"/>
      <c r="J307" s="89"/>
      <c r="K307" s="92"/>
      <c r="L307" s="91"/>
      <c r="M307" s="89"/>
      <c r="N307" s="92"/>
      <c r="O307" s="86">
        <v>3</v>
      </c>
      <c r="P307" s="92"/>
      <c r="Q307" s="92"/>
      <c r="R307" s="92"/>
      <c r="S307" s="92"/>
      <c r="T307" s="92"/>
      <c r="U307" s="92"/>
      <c r="V307" s="86">
        <v>1</v>
      </c>
      <c r="W307" s="92"/>
      <c r="X307" s="92"/>
      <c r="Y307" s="92"/>
      <c r="Z307" s="92"/>
      <c r="AA307" s="86">
        <v>1</v>
      </c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86">
        <v>5</v>
      </c>
      <c r="AS307" s="92"/>
    </row>
    <row r="308" spans="1:45" ht="15" customHeight="1" x14ac:dyDescent="0.3">
      <c r="A308" s="84" t="s">
        <v>385</v>
      </c>
      <c r="B308" s="85" t="s">
        <v>65</v>
      </c>
      <c r="C308" s="86">
        <v>56.5</v>
      </c>
      <c r="D308" s="87">
        <v>3.2</v>
      </c>
      <c r="E308" s="88">
        <f t="shared" si="18"/>
        <v>63</v>
      </c>
      <c r="F308" s="89"/>
      <c r="G308" s="86">
        <v>27</v>
      </c>
      <c r="H308" s="86">
        <v>17</v>
      </c>
      <c r="I308" s="87">
        <v>3</v>
      </c>
      <c r="J308" s="89"/>
      <c r="K308" s="92"/>
      <c r="L308" s="91"/>
      <c r="M308" s="89"/>
      <c r="N308" s="92"/>
      <c r="O308" s="86">
        <v>15</v>
      </c>
      <c r="P308" s="92"/>
      <c r="Q308" s="86">
        <v>1</v>
      </c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</row>
    <row r="309" spans="1:45" ht="15" customHeight="1" x14ac:dyDescent="0.3">
      <c r="A309" s="114" t="s">
        <v>386</v>
      </c>
      <c r="B309" s="126" t="s">
        <v>88</v>
      </c>
      <c r="C309" s="127" t="s">
        <v>81</v>
      </c>
      <c r="D309" s="147" t="s">
        <v>82</v>
      </c>
      <c r="E309" s="118"/>
      <c r="F309" s="245"/>
      <c r="G309" s="148"/>
      <c r="H309" s="148"/>
      <c r="I309" s="149"/>
      <c r="J309" s="150"/>
      <c r="K309" s="148"/>
      <c r="L309" s="149"/>
      <c r="M309" s="150"/>
      <c r="N309" s="148"/>
      <c r="O309" s="148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24"/>
    </row>
    <row r="310" spans="1:45" ht="15" customHeight="1" x14ac:dyDescent="0.3">
      <c r="A310" s="84" t="s">
        <v>387</v>
      </c>
      <c r="B310" s="85" t="s">
        <v>74</v>
      </c>
      <c r="C310" s="86">
        <v>66</v>
      </c>
      <c r="D310" s="87">
        <v>3.7</v>
      </c>
      <c r="E310" s="88">
        <f t="shared" ref="E310:E321" si="19">SUM(G310:AS310)</f>
        <v>194</v>
      </c>
      <c r="F310" s="89"/>
      <c r="G310" s="86">
        <v>141</v>
      </c>
      <c r="H310" s="86">
        <v>28</v>
      </c>
      <c r="I310" s="87">
        <v>9</v>
      </c>
      <c r="J310" s="89"/>
      <c r="K310" s="92"/>
      <c r="L310" s="91"/>
      <c r="M310" s="89"/>
      <c r="N310" s="92"/>
      <c r="O310" s="86">
        <v>4</v>
      </c>
      <c r="P310" s="92"/>
      <c r="Q310" s="86">
        <v>2</v>
      </c>
      <c r="R310" s="92"/>
      <c r="S310" s="92"/>
      <c r="T310" s="92"/>
      <c r="U310" s="92"/>
      <c r="V310" s="86">
        <v>5</v>
      </c>
      <c r="W310" s="86">
        <v>4</v>
      </c>
      <c r="X310" s="92"/>
      <c r="Y310" s="92"/>
      <c r="Z310" s="92"/>
      <c r="AA310" s="92"/>
      <c r="AB310" s="92"/>
      <c r="AC310" s="92"/>
      <c r="AD310" s="92"/>
      <c r="AE310" s="86">
        <v>1</v>
      </c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</row>
    <row r="311" spans="1:45" ht="15" customHeight="1" x14ac:dyDescent="0.3">
      <c r="A311" s="84" t="s">
        <v>388</v>
      </c>
      <c r="B311" s="85" t="s">
        <v>100</v>
      </c>
      <c r="C311" s="86">
        <v>57.2</v>
      </c>
      <c r="D311" s="87">
        <v>3</v>
      </c>
      <c r="E311" s="88">
        <f t="shared" si="19"/>
        <v>49</v>
      </c>
      <c r="F311" s="89"/>
      <c r="G311" s="86">
        <v>19</v>
      </c>
      <c r="H311" s="86">
        <v>25</v>
      </c>
      <c r="I311" s="87">
        <v>1</v>
      </c>
      <c r="J311" s="90">
        <v>1</v>
      </c>
      <c r="K311" s="86">
        <v>1</v>
      </c>
      <c r="L311" s="91"/>
      <c r="M311" s="89"/>
      <c r="N311" s="92"/>
      <c r="O311" s="86">
        <v>2</v>
      </c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</row>
    <row r="312" spans="1:45" ht="15" customHeight="1" x14ac:dyDescent="0.3">
      <c r="A312" s="84" t="s">
        <v>389</v>
      </c>
      <c r="B312" s="85" t="s">
        <v>206</v>
      </c>
      <c r="C312" s="86">
        <v>64.7</v>
      </c>
      <c r="D312" s="87">
        <v>4.5</v>
      </c>
      <c r="E312" s="88">
        <f t="shared" si="19"/>
        <v>36</v>
      </c>
      <c r="F312" s="89"/>
      <c r="G312" s="86">
        <v>11</v>
      </c>
      <c r="H312" s="86">
        <v>18</v>
      </c>
      <c r="I312" s="87">
        <v>2</v>
      </c>
      <c r="J312" s="89"/>
      <c r="K312" s="92"/>
      <c r="L312" s="91"/>
      <c r="M312" s="90">
        <v>1</v>
      </c>
      <c r="N312" s="92"/>
      <c r="O312" s="92"/>
      <c r="P312" s="92"/>
      <c r="Q312" s="92"/>
      <c r="R312" s="92"/>
      <c r="S312" s="92"/>
      <c r="T312" s="92"/>
      <c r="U312" s="92"/>
      <c r="V312" s="86">
        <v>1</v>
      </c>
      <c r="W312" s="92"/>
      <c r="X312" s="92"/>
      <c r="Y312" s="92"/>
      <c r="Z312" s="92"/>
      <c r="AA312" s="92"/>
      <c r="AB312" s="92"/>
      <c r="AC312" s="86">
        <v>1</v>
      </c>
      <c r="AD312" s="92"/>
      <c r="AE312" s="86">
        <v>2</v>
      </c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</row>
    <row r="313" spans="1:45" ht="15" customHeight="1" x14ac:dyDescent="0.3">
      <c r="A313" s="84" t="s">
        <v>390</v>
      </c>
      <c r="B313" s="85" t="s">
        <v>74</v>
      </c>
      <c r="C313" s="86">
        <v>69</v>
      </c>
      <c r="D313" s="87">
        <v>4.2</v>
      </c>
      <c r="E313" s="88">
        <f t="shared" si="19"/>
        <v>46</v>
      </c>
      <c r="F313" s="89"/>
      <c r="G313" s="86">
        <v>19</v>
      </c>
      <c r="H313" s="86">
        <v>11</v>
      </c>
      <c r="I313" s="87">
        <v>4</v>
      </c>
      <c r="J313" s="90">
        <v>3</v>
      </c>
      <c r="K313" s="86">
        <v>3</v>
      </c>
      <c r="L313" s="91"/>
      <c r="M313" s="89"/>
      <c r="N313" s="86">
        <v>1</v>
      </c>
      <c r="O313" s="86">
        <v>2</v>
      </c>
      <c r="P313" s="92"/>
      <c r="Q313" s="92"/>
      <c r="R313" s="92"/>
      <c r="S313" s="92"/>
      <c r="T313" s="92"/>
      <c r="U313" s="92"/>
      <c r="V313" s="92"/>
      <c r="W313" s="86">
        <v>1</v>
      </c>
      <c r="X313" s="92"/>
      <c r="Y313" s="92"/>
      <c r="Z313" s="86">
        <v>1</v>
      </c>
      <c r="AA313" s="92"/>
      <c r="AB313" s="92"/>
      <c r="AC313" s="86">
        <v>1</v>
      </c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</row>
    <row r="314" spans="1:45" ht="15" customHeight="1" x14ac:dyDescent="0.3">
      <c r="A314" s="84" t="s">
        <v>391</v>
      </c>
      <c r="B314" s="85" t="s">
        <v>69</v>
      </c>
      <c r="C314" s="86">
        <v>73</v>
      </c>
      <c r="D314" s="87">
        <v>6</v>
      </c>
      <c r="E314" s="88">
        <f t="shared" si="19"/>
        <v>79</v>
      </c>
      <c r="F314" s="89"/>
      <c r="G314" s="86">
        <v>35</v>
      </c>
      <c r="H314" s="86">
        <v>22</v>
      </c>
      <c r="I314" s="87">
        <v>3</v>
      </c>
      <c r="J314" s="90">
        <v>4</v>
      </c>
      <c r="K314" s="86">
        <v>1</v>
      </c>
      <c r="L314" s="91"/>
      <c r="M314" s="89"/>
      <c r="N314" s="92"/>
      <c r="O314" s="86">
        <v>9</v>
      </c>
      <c r="P314" s="92"/>
      <c r="Q314" s="92"/>
      <c r="R314" s="92"/>
      <c r="S314" s="86">
        <v>2</v>
      </c>
      <c r="T314" s="92"/>
      <c r="U314" s="92"/>
      <c r="V314" s="86">
        <v>2</v>
      </c>
      <c r="W314" s="92"/>
      <c r="X314" s="92"/>
      <c r="Y314" s="92"/>
      <c r="Z314" s="92"/>
      <c r="AA314" s="92"/>
      <c r="AB314" s="92"/>
      <c r="AC314" s="92"/>
      <c r="AD314" s="92"/>
      <c r="AE314" s="86">
        <v>1</v>
      </c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</row>
    <row r="315" spans="1:45" ht="15" customHeight="1" x14ac:dyDescent="0.3">
      <c r="A315" s="84" t="s">
        <v>392</v>
      </c>
      <c r="B315" s="85" t="s">
        <v>172</v>
      </c>
      <c r="C315" s="86">
        <v>48</v>
      </c>
      <c r="D315" s="87">
        <v>1.2</v>
      </c>
      <c r="E315" s="88">
        <f t="shared" si="19"/>
        <v>29</v>
      </c>
      <c r="F315" s="89"/>
      <c r="G315" s="86">
        <v>16</v>
      </c>
      <c r="H315" s="86">
        <v>8</v>
      </c>
      <c r="I315" s="87">
        <v>3</v>
      </c>
      <c r="J315" s="89"/>
      <c r="K315" s="92"/>
      <c r="L315" s="91"/>
      <c r="M315" s="89"/>
      <c r="N315" s="92"/>
      <c r="O315" s="92"/>
      <c r="P315" s="92"/>
      <c r="Q315" s="92"/>
      <c r="R315" s="92"/>
      <c r="S315" s="92"/>
      <c r="T315" s="92"/>
      <c r="U315" s="92"/>
      <c r="V315" s="86">
        <v>2</v>
      </c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</row>
    <row r="316" spans="1:45" ht="15" customHeight="1" x14ac:dyDescent="0.3">
      <c r="A316" s="84" t="s">
        <v>393</v>
      </c>
      <c r="B316" s="85" t="s">
        <v>172</v>
      </c>
      <c r="C316" s="86">
        <v>44</v>
      </c>
      <c r="D316" s="87">
        <v>2.2000000000000002</v>
      </c>
      <c r="E316" s="88">
        <f t="shared" si="19"/>
        <v>78</v>
      </c>
      <c r="F316" s="89"/>
      <c r="G316" s="86">
        <v>19</v>
      </c>
      <c r="H316" s="86">
        <v>4</v>
      </c>
      <c r="I316" s="87">
        <v>31</v>
      </c>
      <c r="J316" s="89"/>
      <c r="K316" s="92"/>
      <c r="L316" s="91"/>
      <c r="M316" s="89"/>
      <c r="N316" s="92"/>
      <c r="O316" s="86">
        <v>19</v>
      </c>
      <c r="P316" s="92"/>
      <c r="Q316" s="92"/>
      <c r="R316" s="92"/>
      <c r="S316" s="92"/>
      <c r="T316" s="92"/>
      <c r="U316" s="92"/>
      <c r="V316" s="86">
        <v>2</v>
      </c>
      <c r="W316" s="92"/>
      <c r="X316" s="92"/>
      <c r="Y316" s="92"/>
      <c r="Z316" s="92"/>
      <c r="AA316" s="86">
        <v>1</v>
      </c>
      <c r="AB316" s="92"/>
      <c r="AC316" s="92"/>
      <c r="AD316" s="92"/>
      <c r="AE316" s="86">
        <v>2</v>
      </c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</row>
    <row r="317" spans="1:45" ht="15" customHeight="1" x14ac:dyDescent="0.3">
      <c r="A317" s="84" t="s">
        <v>394</v>
      </c>
      <c r="B317" s="246" t="s">
        <v>139</v>
      </c>
      <c r="C317" s="86">
        <v>66.3</v>
      </c>
      <c r="D317" s="87">
        <v>2.8</v>
      </c>
      <c r="E317" s="88">
        <f t="shared" si="19"/>
        <v>80</v>
      </c>
      <c r="F317" s="89"/>
      <c r="G317" s="86">
        <v>29</v>
      </c>
      <c r="H317" s="86">
        <v>37</v>
      </c>
      <c r="I317" s="87">
        <v>5</v>
      </c>
      <c r="J317" s="89"/>
      <c r="K317" s="92"/>
      <c r="L317" s="91"/>
      <c r="M317" s="89"/>
      <c r="N317" s="92"/>
      <c r="O317" s="86">
        <v>1</v>
      </c>
      <c r="P317" s="92"/>
      <c r="Q317" s="92"/>
      <c r="R317" s="92"/>
      <c r="S317" s="86">
        <v>1</v>
      </c>
      <c r="T317" s="92"/>
      <c r="U317" s="92"/>
      <c r="V317" s="86">
        <v>2</v>
      </c>
      <c r="W317" s="92"/>
      <c r="X317" s="92"/>
      <c r="Y317" s="92"/>
      <c r="Z317" s="92"/>
      <c r="AA317" s="86">
        <v>1</v>
      </c>
      <c r="AB317" s="92"/>
      <c r="AC317" s="92"/>
      <c r="AD317" s="92"/>
      <c r="AE317" s="86">
        <v>4</v>
      </c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</row>
    <row r="318" spans="1:45" ht="15" customHeight="1" x14ac:dyDescent="0.3">
      <c r="A318" s="154" t="s">
        <v>395</v>
      </c>
      <c r="B318" s="247" t="s">
        <v>361</v>
      </c>
      <c r="C318" s="248">
        <v>38</v>
      </c>
      <c r="D318" s="87">
        <v>2.4</v>
      </c>
      <c r="E318" s="88">
        <f t="shared" si="19"/>
        <v>28</v>
      </c>
      <c r="F318" s="89"/>
      <c r="G318" s="86">
        <v>11</v>
      </c>
      <c r="H318" s="86">
        <v>8</v>
      </c>
      <c r="I318" s="87">
        <v>3</v>
      </c>
      <c r="J318" s="89"/>
      <c r="K318" s="92"/>
      <c r="L318" s="91"/>
      <c r="M318" s="89"/>
      <c r="N318" s="92"/>
      <c r="O318" s="86">
        <v>2</v>
      </c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86">
        <v>2</v>
      </c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86">
        <v>2</v>
      </c>
      <c r="AS318" s="92"/>
    </row>
    <row r="319" spans="1:45" ht="15" customHeight="1" x14ac:dyDescent="0.3">
      <c r="A319" s="84" t="s">
        <v>396</v>
      </c>
      <c r="B319" s="249" t="s">
        <v>172</v>
      </c>
      <c r="C319" s="86">
        <v>48</v>
      </c>
      <c r="D319" s="87">
        <v>1.7</v>
      </c>
      <c r="E319" s="88">
        <f t="shared" si="19"/>
        <v>60</v>
      </c>
      <c r="F319" s="89"/>
      <c r="G319" s="86">
        <v>25</v>
      </c>
      <c r="H319" s="86">
        <v>24</v>
      </c>
      <c r="I319" s="87">
        <v>4</v>
      </c>
      <c r="J319" s="90">
        <v>2</v>
      </c>
      <c r="K319" s="92"/>
      <c r="L319" s="91"/>
      <c r="M319" s="89"/>
      <c r="N319" s="92"/>
      <c r="O319" s="86">
        <v>2</v>
      </c>
      <c r="P319" s="92"/>
      <c r="Q319" s="92"/>
      <c r="R319" s="92"/>
      <c r="S319" s="92"/>
      <c r="T319" s="92"/>
      <c r="U319" s="92"/>
      <c r="V319" s="86">
        <v>2</v>
      </c>
      <c r="W319" s="92"/>
      <c r="X319" s="92"/>
      <c r="Y319" s="92"/>
      <c r="Z319" s="92"/>
      <c r="AA319" s="86">
        <v>1</v>
      </c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</row>
    <row r="320" spans="1:45" ht="15" customHeight="1" x14ac:dyDescent="0.3">
      <c r="A320" s="139" t="s">
        <v>397</v>
      </c>
      <c r="B320" s="85" t="s">
        <v>206</v>
      </c>
      <c r="C320" s="86">
        <v>41</v>
      </c>
      <c r="D320" s="87">
        <v>2.9</v>
      </c>
      <c r="E320" s="88">
        <f t="shared" si="19"/>
        <v>31</v>
      </c>
      <c r="F320" s="89"/>
      <c r="G320" s="86">
        <v>25</v>
      </c>
      <c r="H320" s="86">
        <v>5</v>
      </c>
      <c r="I320" s="87">
        <v>1</v>
      </c>
      <c r="J320" s="89"/>
      <c r="K320" s="92"/>
      <c r="L320" s="91"/>
      <c r="M320" s="89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</row>
    <row r="321" spans="1:45" ht="15" customHeight="1" x14ac:dyDescent="0.3">
      <c r="A321" s="84" t="s">
        <v>398</v>
      </c>
      <c r="B321" s="85" t="s">
        <v>97</v>
      </c>
      <c r="C321" s="86">
        <v>52.3</v>
      </c>
      <c r="D321" s="87">
        <v>7.6</v>
      </c>
      <c r="E321" s="88">
        <f t="shared" si="19"/>
        <v>81</v>
      </c>
      <c r="F321" s="89"/>
      <c r="G321" s="86">
        <v>40</v>
      </c>
      <c r="H321" s="86">
        <v>21</v>
      </c>
      <c r="I321" s="87">
        <v>12</v>
      </c>
      <c r="J321" s="89"/>
      <c r="K321" s="92"/>
      <c r="L321" s="91"/>
      <c r="M321" s="89"/>
      <c r="N321" s="92"/>
      <c r="O321" s="86">
        <v>4</v>
      </c>
      <c r="P321" s="92"/>
      <c r="Q321" s="92"/>
      <c r="R321" s="92"/>
      <c r="S321" s="92"/>
      <c r="T321" s="92"/>
      <c r="U321" s="92"/>
      <c r="V321" s="86">
        <v>3</v>
      </c>
      <c r="W321" s="86">
        <v>1</v>
      </c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</row>
    <row r="322" spans="1:45" ht="15" customHeight="1" x14ac:dyDescent="0.3">
      <c r="A322" s="154" t="s">
        <v>399</v>
      </c>
      <c r="B322" s="250" t="s">
        <v>88</v>
      </c>
      <c r="C322" s="251" t="s">
        <v>81</v>
      </c>
      <c r="D322" s="252" t="s">
        <v>82</v>
      </c>
      <c r="E322" s="253"/>
      <c r="F322" s="254"/>
      <c r="G322" s="255"/>
      <c r="H322" s="255"/>
      <c r="I322" s="256"/>
      <c r="J322" s="257"/>
      <c r="K322" s="255"/>
      <c r="L322" s="256"/>
      <c r="M322" s="257"/>
      <c r="N322" s="255"/>
      <c r="O322" s="255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8"/>
      <c r="AA322" s="258"/>
      <c r="AB322" s="258"/>
      <c r="AC322" s="258"/>
      <c r="AD322" s="258"/>
      <c r="AE322" s="258"/>
      <c r="AF322" s="258"/>
      <c r="AG322" s="258"/>
      <c r="AH322" s="258"/>
      <c r="AI322" s="258"/>
      <c r="AJ322" s="258"/>
      <c r="AK322" s="258"/>
      <c r="AL322" s="258"/>
      <c r="AM322" s="258"/>
      <c r="AN322" s="258"/>
      <c r="AO322" s="258"/>
      <c r="AP322" s="258"/>
      <c r="AQ322" s="258"/>
      <c r="AR322" s="258"/>
      <c r="AS322" s="165"/>
    </row>
    <row r="323" spans="1:45" ht="15" customHeight="1" x14ac:dyDescent="0.3">
      <c r="A323" s="154" t="s">
        <v>400</v>
      </c>
      <c r="B323" s="259" t="s">
        <v>88</v>
      </c>
      <c r="C323" s="260" t="s">
        <v>81</v>
      </c>
      <c r="D323" s="261" t="s">
        <v>82</v>
      </c>
      <c r="E323" s="262"/>
      <c r="F323" s="263"/>
      <c r="G323" s="264"/>
      <c r="H323" s="264"/>
      <c r="I323" s="265"/>
      <c r="J323" s="266"/>
      <c r="K323" s="264"/>
      <c r="L323" s="265"/>
      <c r="M323" s="266"/>
      <c r="N323" s="264"/>
      <c r="O323" s="264"/>
      <c r="P323" s="267"/>
      <c r="Q323" s="267"/>
      <c r="R323" s="267"/>
      <c r="S323" s="267"/>
      <c r="T323" s="267"/>
      <c r="U323" s="267"/>
      <c r="V323" s="267"/>
      <c r="W323" s="267"/>
      <c r="X323" s="267"/>
      <c r="Y323" s="267"/>
      <c r="Z323" s="267"/>
      <c r="AA323" s="267"/>
      <c r="AB323" s="267"/>
      <c r="AC323" s="267"/>
      <c r="AD323" s="267"/>
      <c r="AE323" s="267"/>
      <c r="AF323" s="267"/>
      <c r="AG323" s="267"/>
      <c r="AH323" s="267"/>
      <c r="AI323" s="267"/>
      <c r="AJ323" s="267"/>
      <c r="AK323" s="267"/>
      <c r="AL323" s="267"/>
      <c r="AM323" s="267"/>
      <c r="AN323" s="267"/>
      <c r="AO323" s="267"/>
      <c r="AP323" s="267"/>
      <c r="AQ323" s="267"/>
      <c r="AR323" s="267"/>
      <c r="AS323" s="268"/>
    </row>
    <row r="324" spans="1:45" ht="15" customHeight="1" x14ac:dyDescent="0.3">
      <c r="A324" s="84" t="s">
        <v>401</v>
      </c>
      <c r="B324" s="85" t="s">
        <v>95</v>
      </c>
      <c r="C324" s="86">
        <v>65.3</v>
      </c>
      <c r="D324" s="87">
        <v>4.7</v>
      </c>
      <c r="E324" s="88">
        <f>SUM(G324:AS324)</f>
        <v>25</v>
      </c>
      <c r="F324" s="89"/>
      <c r="G324" s="86">
        <v>12</v>
      </c>
      <c r="H324" s="86">
        <v>6</v>
      </c>
      <c r="I324" s="87">
        <v>4</v>
      </c>
      <c r="J324" s="90">
        <v>2</v>
      </c>
      <c r="K324" s="86">
        <v>1</v>
      </c>
      <c r="L324" s="91"/>
      <c r="M324" s="89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</row>
    <row r="325" spans="1:45" ht="16.05" customHeight="1" x14ac:dyDescent="0.3">
      <c r="A325" s="154" t="s">
        <v>402</v>
      </c>
      <c r="B325" s="250" t="s">
        <v>88</v>
      </c>
      <c r="C325" s="251" t="s">
        <v>81</v>
      </c>
      <c r="D325" s="252" t="s">
        <v>82</v>
      </c>
      <c r="E325" s="253"/>
      <c r="F325" s="254"/>
      <c r="G325" s="255"/>
      <c r="H325" s="255"/>
      <c r="I325" s="256"/>
      <c r="J325" s="257"/>
      <c r="K325" s="255"/>
      <c r="L325" s="256"/>
      <c r="M325" s="257"/>
      <c r="N325" s="255"/>
      <c r="O325" s="255"/>
      <c r="P325" s="258"/>
      <c r="Q325" s="258"/>
      <c r="R325" s="258"/>
      <c r="S325" s="258"/>
      <c r="T325" s="258"/>
      <c r="U325" s="258"/>
      <c r="V325" s="258"/>
      <c r="W325" s="258"/>
      <c r="X325" s="258"/>
      <c r="Y325" s="258"/>
      <c r="Z325" s="258"/>
      <c r="AA325" s="258"/>
      <c r="AB325" s="258"/>
      <c r="AC325" s="258"/>
      <c r="AD325" s="258"/>
      <c r="AE325" s="258"/>
      <c r="AF325" s="258"/>
      <c r="AG325" s="258"/>
      <c r="AH325" s="258"/>
      <c r="AI325" s="258"/>
      <c r="AJ325" s="258"/>
      <c r="AK325" s="258"/>
      <c r="AL325" s="258"/>
      <c r="AM325" s="258"/>
      <c r="AN325" s="258"/>
      <c r="AO325" s="258"/>
      <c r="AP325" s="258"/>
      <c r="AQ325" s="258"/>
      <c r="AR325" s="258"/>
      <c r="AS325" s="165"/>
    </row>
    <row r="326" spans="1:45" ht="16.05" customHeight="1" x14ac:dyDescent="0.3">
      <c r="A326" s="154" t="s">
        <v>403</v>
      </c>
      <c r="B326" s="259" t="s">
        <v>88</v>
      </c>
      <c r="C326" s="260" t="s">
        <v>81</v>
      </c>
      <c r="D326" s="261" t="s">
        <v>82</v>
      </c>
      <c r="E326" s="262"/>
      <c r="F326" s="263"/>
      <c r="G326" s="264"/>
      <c r="H326" s="264"/>
      <c r="I326" s="265"/>
      <c r="J326" s="266"/>
      <c r="K326" s="264"/>
      <c r="L326" s="265"/>
      <c r="M326" s="266"/>
      <c r="N326" s="264"/>
      <c r="O326" s="264"/>
      <c r="P326" s="267"/>
      <c r="Q326" s="267"/>
      <c r="R326" s="267"/>
      <c r="S326" s="267"/>
      <c r="T326" s="267"/>
      <c r="U326" s="267"/>
      <c r="V326" s="267"/>
      <c r="W326" s="267"/>
      <c r="X326" s="267"/>
      <c r="Y326" s="267"/>
      <c r="Z326" s="267"/>
      <c r="AA326" s="267"/>
      <c r="AB326" s="267"/>
      <c r="AC326" s="267"/>
      <c r="AD326" s="267"/>
      <c r="AE326" s="267"/>
      <c r="AF326" s="267"/>
      <c r="AG326" s="267"/>
      <c r="AH326" s="267"/>
      <c r="AI326" s="267"/>
      <c r="AJ326" s="267"/>
      <c r="AK326" s="267"/>
      <c r="AL326" s="267"/>
      <c r="AM326" s="267"/>
      <c r="AN326" s="267"/>
      <c r="AO326" s="267"/>
      <c r="AP326" s="267"/>
      <c r="AQ326" s="267"/>
      <c r="AR326" s="267"/>
      <c r="AS326" s="268"/>
    </row>
    <row r="327" spans="1:45" ht="16.05" customHeight="1" x14ac:dyDescent="0.3">
      <c r="A327" s="84" t="s">
        <v>404</v>
      </c>
      <c r="B327" s="234" t="s">
        <v>116</v>
      </c>
      <c r="C327" s="235">
        <v>63.3</v>
      </c>
      <c r="D327" s="236">
        <v>4.3</v>
      </c>
      <c r="E327" s="237">
        <f>SUM(G327:AS327)</f>
        <v>57</v>
      </c>
      <c r="F327" s="238"/>
      <c r="G327" s="235">
        <v>10</v>
      </c>
      <c r="H327" s="235">
        <v>10</v>
      </c>
      <c r="I327" s="236">
        <v>5</v>
      </c>
      <c r="J327" s="238"/>
      <c r="K327" s="239"/>
      <c r="L327" s="241"/>
      <c r="M327" s="238"/>
      <c r="N327" s="239"/>
      <c r="O327" s="235">
        <v>13</v>
      </c>
      <c r="P327" s="239"/>
      <c r="Q327" s="235">
        <v>11</v>
      </c>
      <c r="R327" s="239"/>
      <c r="S327" s="239"/>
      <c r="T327" s="239"/>
      <c r="U327" s="239"/>
      <c r="V327" s="235">
        <v>5</v>
      </c>
      <c r="W327" s="235">
        <v>1</v>
      </c>
      <c r="X327" s="239"/>
      <c r="Y327" s="239"/>
      <c r="Z327" s="235">
        <v>1</v>
      </c>
      <c r="AA327" s="239"/>
      <c r="AB327" s="239"/>
      <c r="AC327" s="239"/>
      <c r="AD327" s="239"/>
      <c r="AE327" s="235">
        <v>1</v>
      </c>
      <c r="AF327" s="239"/>
      <c r="AG327" s="239"/>
      <c r="AH327" s="239"/>
      <c r="AI327" s="239"/>
      <c r="AJ327" s="239"/>
      <c r="AK327" s="239"/>
      <c r="AL327" s="239"/>
      <c r="AM327" s="239"/>
      <c r="AN327" s="239"/>
      <c r="AO327" s="239"/>
      <c r="AP327" s="239"/>
      <c r="AQ327" s="239"/>
      <c r="AR327" s="239"/>
      <c r="AS327" s="239"/>
    </row>
    <row r="328" spans="1:45" ht="16.95" customHeight="1" x14ac:dyDescent="0.3">
      <c r="A328" s="101" t="s">
        <v>405</v>
      </c>
      <c r="B328" s="187"/>
      <c r="C328" s="188">
        <f>SUM(C300:C327)</f>
        <v>1279.3999999999999</v>
      </c>
      <c r="D328" s="189">
        <f>SUM(D300:D327)</f>
        <v>77.399999999999991</v>
      </c>
      <c r="E328" s="190">
        <f>SUM(E300:E327)</f>
        <v>1832</v>
      </c>
      <c r="F328" s="190"/>
      <c r="G328" s="190">
        <f>SUM(G300:G327)</f>
        <v>845</v>
      </c>
      <c r="H328" s="190">
        <f>SUM(H300:H327)</f>
        <v>430</v>
      </c>
      <c r="I328" s="190">
        <f>SUM(I300:I327)</f>
        <v>146</v>
      </c>
      <c r="J328" s="190">
        <f>SUM(J300:J327)</f>
        <v>64</v>
      </c>
      <c r="K328" s="190">
        <f>SUM(K300:K327)</f>
        <v>75</v>
      </c>
      <c r="L328" s="190"/>
      <c r="M328" s="190">
        <f>SUM(M300:M327)</f>
        <v>4</v>
      </c>
      <c r="N328" s="190">
        <f>SUM(N300:N327)</f>
        <v>3</v>
      </c>
      <c r="O328" s="190">
        <f>SUM(O300:O327)</f>
        <v>124</v>
      </c>
      <c r="P328" s="190"/>
      <c r="Q328" s="190">
        <f>SUM(Q300:Q327)</f>
        <v>49</v>
      </c>
      <c r="R328" s="190"/>
      <c r="S328" s="190">
        <f>SUM(S300:S327)</f>
        <v>17</v>
      </c>
      <c r="T328" s="190"/>
      <c r="U328" s="190"/>
      <c r="V328" s="190">
        <f>SUM(V300:V327)</f>
        <v>26</v>
      </c>
      <c r="W328" s="190">
        <f>SUM(W300:W327)</f>
        <v>9</v>
      </c>
      <c r="X328" s="190"/>
      <c r="Y328" s="190">
        <f>SUM(Y300:Y327)</f>
        <v>5</v>
      </c>
      <c r="Z328" s="190">
        <f>SUM(Z300:Z327)</f>
        <v>4</v>
      </c>
      <c r="AA328" s="190">
        <f>SUM(AA300:AA327)</f>
        <v>5</v>
      </c>
      <c r="AB328" s="190"/>
      <c r="AC328" s="190">
        <f>SUM(AC300:AC327)</f>
        <v>2</v>
      </c>
      <c r="AD328" s="190"/>
      <c r="AE328" s="190">
        <f>SUM(AE300:AE327)</f>
        <v>17</v>
      </c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1">
        <f>SUM(AR300:AR327)</f>
        <v>7</v>
      </c>
      <c r="AS328" s="192"/>
    </row>
    <row r="329" spans="1:45" ht="16.05" customHeight="1" x14ac:dyDescent="0.3">
      <c r="A329" s="222"/>
      <c r="B329" s="108"/>
      <c r="C329" s="232"/>
      <c r="D329" s="233"/>
      <c r="E329" s="110"/>
      <c r="F329" s="223"/>
      <c r="G329" s="232"/>
      <c r="H329" s="232"/>
      <c r="I329" s="232"/>
      <c r="J329" s="232"/>
      <c r="K329" s="232"/>
      <c r="L329" s="232"/>
      <c r="M329" s="232"/>
      <c r="N329" s="232"/>
      <c r="O329" s="232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  <c r="AA329" s="223"/>
      <c r="AB329" s="223"/>
      <c r="AC329" s="223"/>
      <c r="AD329" s="223"/>
      <c r="AE329" s="223"/>
      <c r="AF329" s="223"/>
      <c r="AG329" s="223"/>
      <c r="AH329" s="223"/>
      <c r="AI329" s="223"/>
      <c r="AJ329" s="223"/>
      <c r="AK329" s="223"/>
      <c r="AL329" s="223"/>
      <c r="AM329" s="223"/>
      <c r="AN329" s="223"/>
      <c r="AO329" s="223"/>
      <c r="AP329" s="223"/>
      <c r="AQ329" s="223"/>
      <c r="AR329" s="223"/>
      <c r="AS329" s="112"/>
    </row>
    <row r="330" spans="1:45" ht="15" customHeight="1" x14ac:dyDescent="0.3">
      <c r="A330" s="211" t="s">
        <v>406</v>
      </c>
      <c r="B330" s="74"/>
      <c r="C330" s="75"/>
      <c r="D330" s="74"/>
      <c r="E330" s="79"/>
      <c r="F330" s="82"/>
      <c r="G330" s="79"/>
      <c r="H330" s="79"/>
      <c r="I330" s="79"/>
      <c r="J330" s="79"/>
      <c r="K330" s="79"/>
      <c r="L330" s="79"/>
      <c r="M330" s="79"/>
      <c r="N330" s="79"/>
      <c r="O330" s="79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3"/>
    </row>
    <row r="331" spans="1:45" ht="15" customHeight="1" x14ac:dyDescent="0.3">
      <c r="A331" s="84" t="s">
        <v>407</v>
      </c>
      <c r="B331" s="85" t="s">
        <v>302</v>
      </c>
      <c r="C331" s="86">
        <v>43.9</v>
      </c>
      <c r="D331" s="87">
        <v>3</v>
      </c>
      <c r="E331" s="88">
        <f>SUM(G331:AS331)</f>
        <v>21</v>
      </c>
      <c r="F331" s="89"/>
      <c r="G331" s="86">
        <v>12</v>
      </c>
      <c r="H331" s="86">
        <v>2</v>
      </c>
      <c r="I331" s="87">
        <v>3</v>
      </c>
      <c r="J331" s="89"/>
      <c r="K331" s="92"/>
      <c r="L331" s="91"/>
      <c r="M331" s="89"/>
      <c r="N331" s="92"/>
      <c r="O331" s="86">
        <v>3</v>
      </c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86">
        <v>1</v>
      </c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</row>
    <row r="332" spans="1:45" ht="15" customHeight="1" x14ac:dyDescent="0.3">
      <c r="A332" s="84" t="s">
        <v>408</v>
      </c>
      <c r="B332" s="85" t="s">
        <v>148</v>
      </c>
      <c r="C332" s="86">
        <v>48.3</v>
      </c>
      <c r="D332" s="87">
        <v>2</v>
      </c>
      <c r="E332" s="88">
        <f>SUM(G332:AS332)</f>
        <v>9</v>
      </c>
      <c r="F332" s="89"/>
      <c r="G332" s="86">
        <v>6</v>
      </c>
      <c r="H332" s="86">
        <v>2</v>
      </c>
      <c r="I332" s="91"/>
      <c r="J332" s="89"/>
      <c r="K332" s="86">
        <v>1</v>
      </c>
      <c r="L332" s="91"/>
      <c r="M332" s="89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</row>
    <row r="333" spans="1:45" ht="15" customHeight="1" x14ac:dyDescent="0.3">
      <c r="A333" s="84" t="s">
        <v>409</v>
      </c>
      <c r="B333" s="85" t="s">
        <v>90</v>
      </c>
      <c r="C333" s="86">
        <v>27.7</v>
      </c>
      <c r="D333" s="87">
        <v>1.1000000000000001</v>
      </c>
      <c r="E333" s="88">
        <f>SUM(G333:AS333)</f>
        <v>13</v>
      </c>
      <c r="F333" s="89"/>
      <c r="G333" s="86">
        <v>10</v>
      </c>
      <c r="H333" s="86">
        <v>2</v>
      </c>
      <c r="I333" s="91"/>
      <c r="J333" s="89"/>
      <c r="K333" s="92"/>
      <c r="L333" s="91"/>
      <c r="M333" s="89"/>
      <c r="N333" s="92"/>
      <c r="O333" s="92"/>
      <c r="P333" s="92"/>
      <c r="Q333" s="92"/>
      <c r="R333" s="92"/>
      <c r="S333" s="92"/>
      <c r="T333" s="92"/>
      <c r="U333" s="92"/>
      <c r="V333" s="92"/>
      <c r="W333" s="86">
        <v>1</v>
      </c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</row>
    <row r="334" spans="1:45" ht="15" customHeight="1" x14ac:dyDescent="0.3">
      <c r="A334" s="154" t="s">
        <v>410</v>
      </c>
      <c r="B334" s="269" t="s">
        <v>88</v>
      </c>
      <c r="C334" s="269" t="s">
        <v>81</v>
      </c>
      <c r="D334" s="270" t="s">
        <v>82</v>
      </c>
      <c r="E334" s="118"/>
      <c r="F334" s="271"/>
      <c r="G334" s="272"/>
      <c r="H334" s="272"/>
      <c r="I334" s="273"/>
      <c r="J334" s="274"/>
      <c r="K334" s="272"/>
      <c r="L334" s="273"/>
      <c r="M334" s="274"/>
      <c r="N334" s="272"/>
      <c r="O334" s="272"/>
      <c r="P334" s="275"/>
      <c r="Q334" s="275"/>
      <c r="R334" s="275"/>
      <c r="S334" s="275"/>
      <c r="T334" s="275"/>
      <c r="U334" s="275"/>
      <c r="V334" s="275"/>
      <c r="W334" s="275"/>
      <c r="X334" s="275"/>
      <c r="Y334" s="275"/>
      <c r="Z334" s="275"/>
      <c r="AA334" s="275"/>
      <c r="AB334" s="275"/>
      <c r="AC334" s="275"/>
      <c r="AD334" s="275"/>
      <c r="AE334" s="275"/>
      <c r="AF334" s="275"/>
      <c r="AG334" s="275"/>
      <c r="AH334" s="275"/>
      <c r="AI334" s="275"/>
      <c r="AJ334" s="275"/>
      <c r="AK334" s="275"/>
      <c r="AL334" s="275"/>
      <c r="AM334" s="275"/>
      <c r="AN334" s="275"/>
      <c r="AO334" s="275"/>
      <c r="AP334" s="275"/>
      <c r="AQ334" s="275"/>
      <c r="AR334" s="275"/>
      <c r="AS334" s="276"/>
    </row>
    <row r="335" spans="1:45" ht="15" customHeight="1" x14ac:dyDescent="0.3">
      <c r="A335" s="84" t="s">
        <v>411</v>
      </c>
      <c r="B335" s="85" t="s">
        <v>412</v>
      </c>
      <c r="C335" s="86">
        <v>42.8</v>
      </c>
      <c r="D335" s="87">
        <v>2.2000000000000002</v>
      </c>
      <c r="E335" s="88">
        <f t="shared" ref="E335:E340" si="20">SUM(G335:AS335)</f>
        <v>20</v>
      </c>
      <c r="F335" s="128" t="s">
        <v>93</v>
      </c>
      <c r="G335" s="86">
        <v>11</v>
      </c>
      <c r="H335" s="86">
        <v>5</v>
      </c>
      <c r="I335" s="91"/>
      <c r="J335" s="90">
        <v>1</v>
      </c>
      <c r="K335" s="92"/>
      <c r="L335" s="91"/>
      <c r="M335" s="89"/>
      <c r="N335" s="92"/>
      <c r="O335" s="92"/>
      <c r="P335" s="92"/>
      <c r="Q335" s="86">
        <v>1</v>
      </c>
      <c r="R335" s="92"/>
      <c r="S335" s="92"/>
      <c r="T335" s="92"/>
      <c r="U335" s="92"/>
      <c r="V335" s="86">
        <v>2</v>
      </c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</row>
    <row r="336" spans="1:45" ht="15" customHeight="1" x14ac:dyDescent="0.3">
      <c r="A336" s="84" t="s">
        <v>413</v>
      </c>
      <c r="B336" s="85" t="s">
        <v>116</v>
      </c>
      <c r="C336" s="86">
        <v>84</v>
      </c>
      <c r="D336" s="87">
        <v>3</v>
      </c>
      <c r="E336" s="88">
        <f t="shared" si="20"/>
        <v>11</v>
      </c>
      <c r="F336" s="89"/>
      <c r="G336" s="86">
        <v>3</v>
      </c>
      <c r="H336" s="86">
        <v>2</v>
      </c>
      <c r="I336" s="91"/>
      <c r="J336" s="90">
        <v>1</v>
      </c>
      <c r="K336" s="92"/>
      <c r="L336" s="91"/>
      <c r="M336" s="90">
        <v>2</v>
      </c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86">
        <v>3</v>
      </c>
      <c r="AS336" s="92"/>
    </row>
    <row r="337" spans="1:45" ht="15" customHeight="1" x14ac:dyDescent="0.3">
      <c r="A337" s="84" t="s">
        <v>414</v>
      </c>
      <c r="B337" s="85" t="s">
        <v>322</v>
      </c>
      <c r="C337" s="86">
        <v>69.599999999999994</v>
      </c>
      <c r="D337" s="87">
        <v>2.2999999999999998</v>
      </c>
      <c r="E337" s="88">
        <f t="shared" si="20"/>
        <v>13</v>
      </c>
      <c r="F337" s="89"/>
      <c r="G337" s="86">
        <v>10</v>
      </c>
      <c r="H337" s="86">
        <v>3</v>
      </c>
      <c r="I337" s="91"/>
      <c r="J337" s="89"/>
      <c r="K337" s="92"/>
      <c r="L337" s="91"/>
      <c r="M337" s="89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</row>
    <row r="338" spans="1:45" ht="15" customHeight="1" x14ac:dyDescent="0.3">
      <c r="A338" s="84" t="s">
        <v>415</v>
      </c>
      <c r="B338" s="85" t="s">
        <v>125</v>
      </c>
      <c r="C338" s="86">
        <v>54</v>
      </c>
      <c r="D338" s="87">
        <v>2.5</v>
      </c>
      <c r="E338" s="88">
        <f t="shared" si="20"/>
        <v>1</v>
      </c>
      <c r="F338" s="89"/>
      <c r="G338" s="92"/>
      <c r="H338" s="92"/>
      <c r="I338" s="91"/>
      <c r="J338" s="89"/>
      <c r="K338" s="92"/>
      <c r="L338" s="91"/>
      <c r="M338" s="89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86">
        <v>1</v>
      </c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</row>
    <row r="339" spans="1:45" ht="15" customHeight="1" x14ac:dyDescent="0.3">
      <c r="A339" s="84" t="s">
        <v>416</v>
      </c>
      <c r="B339" s="85" t="s">
        <v>119</v>
      </c>
      <c r="C339" s="86">
        <v>60</v>
      </c>
      <c r="D339" s="87">
        <v>2.1</v>
      </c>
      <c r="E339" s="88">
        <f t="shared" si="20"/>
        <v>7</v>
      </c>
      <c r="F339" s="89"/>
      <c r="G339" s="86">
        <v>2</v>
      </c>
      <c r="H339" s="86">
        <v>2</v>
      </c>
      <c r="I339" s="91"/>
      <c r="J339" s="90">
        <v>2</v>
      </c>
      <c r="K339" s="92"/>
      <c r="L339" s="91"/>
      <c r="M339" s="89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86">
        <v>1</v>
      </c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</row>
    <row r="340" spans="1:45" ht="15" customHeight="1" x14ac:dyDescent="0.3">
      <c r="A340" s="154" t="s">
        <v>417</v>
      </c>
      <c r="B340" s="277" t="s">
        <v>418</v>
      </c>
      <c r="C340" s="278">
        <v>65</v>
      </c>
      <c r="D340" s="279">
        <v>5.5</v>
      </c>
      <c r="E340" s="88">
        <f t="shared" si="20"/>
        <v>3</v>
      </c>
      <c r="F340" s="280"/>
      <c r="G340" s="281"/>
      <c r="H340" s="281"/>
      <c r="I340" s="282"/>
      <c r="J340" s="280"/>
      <c r="K340" s="281"/>
      <c r="L340" s="279">
        <v>1</v>
      </c>
      <c r="M340" s="280"/>
      <c r="N340" s="281"/>
      <c r="O340" s="278">
        <v>2</v>
      </c>
      <c r="P340" s="281"/>
      <c r="Q340" s="281"/>
      <c r="R340" s="281"/>
      <c r="S340" s="281"/>
      <c r="T340" s="281"/>
      <c r="U340" s="281"/>
      <c r="V340" s="281"/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  <c r="AH340" s="281"/>
      <c r="AI340" s="281"/>
      <c r="AJ340" s="281"/>
      <c r="AK340" s="281"/>
      <c r="AL340" s="281"/>
      <c r="AM340" s="281"/>
      <c r="AN340" s="281"/>
      <c r="AO340" s="281"/>
      <c r="AP340" s="281"/>
      <c r="AQ340" s="281"/>
      <c r="AR340" s="281"/>
      <c r="AS340" s="281"/>
    </row>
    <row r="341" spans="1:45" ht="15" customHeight="1" x14ac:dyDescent="0.3">
      <c r="A341" s="154" t="s">
        <v>419</v>
      </c>
      <c r="B341" s="283" t="s">
        <v>88</v>
      </c>
      <c r="C341" s="284" t="s">
        <v>81</v>
      </c>
      <c r="D341" s="285" t="s">
        <v>82</v>
      </c>
      <c r="E341" s="118"/>
      <c r="F341" s="271"/>
      <c r="G341" s="264"/>
      <c r="H341" s="264"/>
      <c r="I341" s="286"/>
      <c r="J341" s="287"/>
      <c r="K341" s="264"/>
      <c r="L341" s="286"/>
      <c r="M341" s="287"/>
      <c r="N341" s="264"/>
      <c r="O341" s="264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  <c r="AA341" s="268"/>
      <c r="AB341" s="268"/>
      <c r="AC341" s="268"/>
      <c r="AD341" s="268"/>
      <c r="AE341" s="268"/>
      <c r="AF341" s="268"/>
      <c r="AG341" s="268"/>
      <c r="AH341" s="268"/>
      <c r="AI341" s="268"/>
      <c r="AJ341" s="268"/>
      <c r="AK341" s="268"/>
      <c r="AL341" s="268"/>
      <c r="AM341" s="268"/>
      <c r="AN341" s="268"/>
      <c r="AO341" s="268"/>
      <c r="AP341" s="268"/>
      <c r="AQ341" s="268"/>
      <c r="AR341" s="268"/>
      <c r="AS341" s="268"/>
    </row>
    <row r="342" spans="1:45" ht="15" customHeight="1" x14ac:dyDescent="0.3">
      <c r="A342" s="84" t="s">
        <v>420</v>
      </c>
      <c r="B342" s="85" t="s">
        <v>421</v>
      </c>
      <c r="C342" s="86">
        <v>51</v>
      </c>
      <c r="D342" s="87">
        <v>2.2000000000000002</v>
      </c>
      <c r="E342" s="88">
        <f t="shared" ref="E342:E355" si="21">SUM(G342:AS342)</f>
        <v>7</v>
      </c>
      <c r="F342" s="89"/>
      <c r="G342" s="86">
        <v>2</v>
      </c>
      <c r="H342" s="92"/>
      <c r="I342" s="91"/>
      <c r="J342" s="89"/>
      <c r="K342" s="92"/>
      <c r="L342" s="91"/>
      <c r="M342" s="90">
        <v>2</v>
      </c>
      <c r="N342" s="92"/>
      <c r="O342" s="86">
        <v>1</v>
      </c>
      <c r="P342" s="92"/>
      <c r="Q342" s="92"/>
      <c r="R342" s="92"/>
      <c r="S342" s="92"/>
      <c r="T342" s="92"/>
      <c r="U342" s="92"/>
      <c r="V342" s="86">
        <v>1</v>
      </c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86">
        <v>1</v>
      </c>
      <c r="AS342" s="92"/>
    </row>
    <row r="343" spans="1:45" ht="15" customHeight="1" x14ac:dyDescent="0.3">
      <c r="A343" s="84" t="s">
        <v>422</v>
      </c>
      <c r="B343" s="85" t="s">
        <v>141</v>
      </c>
      <c r="C343" s="86">
        <v>64</v>
      </c>
      <c r="D343" s="87">
        <v>3.6</v>
      </c>
      <c r="E343" s="88">
        <f t="shared" si="21"/>
        <v>44</v>
      </c>
      <c r="F343" s="89"/>
      <c r="G343" s="86">
        <v>10</v>
      </c>
      <c r="H343" s="86">
        <v>2</v>
      </c>
      <c r="I343" s="87">
        <v>5</v>
      </c>
      <c r="J343" s="90">
        <v>1</v>
      </c>
      <c r="K343" s="92"/>
      <c r="L343" s="91"/>
      <c r="M343" s="90">
        <v>2</v>
      </c>
      <c r="N343" s="92"/>
      <c r="O343" s="86">
        <v>18</v>
      </c>
      <c r="P343" s="92"/>
      <c r="Q343" s="92"/>
      <c r="R343" s="92"/>
      <c r="S343" s="92"/>
      <c r="T343" s="92"/>
      <c r="U343" s="92"/>
      <c r="V343" s="86">
        <v>4</v>
      </c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86">
        <v>2</v>
      </c>
      <c r="AS343" s="92"/>
    </row>
    <row r="344" spans="1:45" ht="15" customHeight="1" x14ac:dyDescent="0.3">
      <c r="A344" s="84" t="s">
        <v>423</v>
      </c>
      <c r="B344" s="85" t="s">
        <v>302</v>
      </c>
      <c r="C344" s="86">
        <v>53</v>
      </c>
      <c r="D344" s="87">
        <v>2.6</v>
      </c>
      <c r="E344" s="88">
        <f t="shared" si="21"/>
        <v>11</v>
      </c>
      <c r="F344" s="89"/>
      <c r="G344" s="86">
        <v>4</v>
      </c>
      <c r="H344" s="86">
        <v>1</v>
      </c>
      <c r="I344" s="91"/>
      <c r="J344" s="90">
        <v>2</v>
      </c>
      <c r="K344" s="92"/>
      <c r="L344" s="91"/>
      <c r="M344" s="89"/>
      <c r="N344" s="92"/>
      <c r="O344" s="86">
        <v>2</v>
      </c>
      <c r="P344" s="92"/>
      <c r="Q344" s="92"/>
      <c r="R344" s="92"/>
      <c r="S344" s="86">
        <v>2</v>
      </c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</row>
    <row r="345" spans="1:45" ht="15" customHeight="1" x14ac:dyDescent="0.3">
      <c r="A345" s="84" t="s">
        <v>424</v>
      </c>
      <c r="B345" s="85" t="s">
        <v>106</v>
      </c>
      <c r="C345" s="86">
        <v>43.8</v>
      </c>
      <c r="D345" s="87">
        <v>3.6</v>
      </c>
      <c r="E345" s="88">
        <f t="shared" si="21"/>
        <v>29</v>
      </c>
      <c r="F345" s="89"/>
      <c r="G345" s="86">
        <v>8</v>
      </c>
      <c r="H345" s="86">
        <v>1</v>
      </c>
      <c r="I345" s="87">
        <v>9</v>
      </c>
      <c r="J345" s="90">
        <v>5</v>
      </c>
      <c r="K345" s="86">
        <v>3</v>
      </c>
      <c r="L345" s="91"/>
      <c r="M345" s="89"/>
      <c r="N345" s="92"/>
      <c r="O345" s="86">
        <v>2</v>
      </c>
      <c r="P345" s="92"/>
      <c r="Q345" s="86">
        <v>1</v>
      </c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</row>
    <row r="346" spans="1:45" ht="15" customHeight="1" x14ac:dyDescent="0.3">
      <c r="A346" s="84" t="s">
        <v>425</v>
      </c>
      <c r="B346" s="85" t="s">
        <v>212</v>
      </c>
      <c r="C346" s="86">
        <v>59</v>
      </c>
      <c r="D346" s="87">
        <v>3.3</v>
      </c>
      <c r="E346" s="88">
        <f t="shared" si="21"/>
        <v>32</v>
      </c>
      <c r="F346" s="89"/>
      <c r="G346" s="86">
        <v>11</v>
      </c>
      <c r="H346" s="86">
        <v>3</v>
      </c>
      <c r="I346" s="87">
        <v>7</v>
      </c>
      <c r="J346" s="90">
        <v>2</v>
      </c>
      <c r="K346" s="86">
        <v>5</v>
      </c>
      <c r="L346" s="91"/>
      <c r="M346" s="89"/>
      <c r="N346" s="92"/>
      <c r="O346" s="86">
        <v>1</v>
      </c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86">
        <v>1</v>
      </c>
      <c r="AB346" s="92"/>
      <c r="AC346" s="92"/>
      <c r="AD346" s="92"/>
      <c r="AE346" s="86">
        <v>2</v>
      </c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</row>
    <row r="347" spans="1:45" ht="15" customHeight="1" x14ac:dyDescent="0.3">
      <c r="A347" s="84" t="s">
        <v>426</v>
      </c>
      <c r="B347" s="85" t="s">
        <v>206</v>
      </c>
      <c r="C347" s="86">
        <v>59</v>
      </c>
      <c r="D347" s="87">
        <v>3.5</v>
      </c>
      <c r="E347" s="88">
        <f t="shared" si="21"/>
        <v>59</v>
      </c>
      <c r="F347" s="89"/>
      <c r="G347" s="86">
        <v>13</v>
      </c>
      <c r="H347" s="86">
        <v>1</v>
      </c>
      <c r="I347" s="87">
        <v>5</v>
      </c>
      <c r="J347" s="90">
        <v>18</v>
      </c>
      <c r="K347" s="86">
        <v>14</v>
      </c>
      <c r="L347" s="91"/>
      <c r="M347" s="89"/>
      <c r="N347" s="92"/>
      <c r="O347" s="86">
        <v>5</v>
      </c>
      <c r="P347" s="92"/>
      <c r="Q347" s="92"/>
      <c r="R347" s="92"/>
      <c r="S347" s="92"/>
      <c r="T347" s="92"/>
      <c r="U347" s="92"/>
      <c r="V347" s="86">
        <v>3</v>
      </c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</row>
    <row r="348" spans="1:45" ht="16.05" customHeight="1" x14ac:dyDescent="0.3">
      <c r="A348" s="84" t="s">
        <v>427</v>
      </c>
      <c r="B348" s="85" t="s">
        <v>106</v>
      </c>
      <c r="C348" s="86">
        <v>86</v>
      </c>
      <c r="D348" s="87">
        <v>3.2</v>
      </c>
      <c r="E348" s="88">
        <f t="shared" si="21"/>
        <v>35</v>
      </c>
      <c r="F348" s="89"/>
      <c r="G348" s="86">
        <v>2</v>
      </c>
      <c r="H348" s="92"/>
      <c r="I348" s="87">
        <v>7</v>
      </c>
      <c r="J348" s="90">
        <v>4</v>
      </c>
      <c r="K348" s="92"/>
      <c r="L348" s="91"/>
      <c r="M348" s="90">
        <v>3</v>
      </c>
      <c r="N348" s="92"/>
      <c r="O348" s="86">
        <v>17</v>
      </c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86">
        <v>2</v>
      </c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</row>
    <row r="349" spans="1:45" ht="16.05" customHeight="1" x14ac:dyDescent="0.3">
      <c r="A349" s="139" t="s">
        <v>428</v>
      </c>
      <c r="B349" s="85" t="s">
        <v>69</v>
      </c>
      <c r="C349" s="86">
        <v>92.8</v>
      </c>
      <c r="D349" s="87">
        <v>3.2</v>
      </c>
      <c r="E349" s="88">
        <f t="shared" si="21"/>
        <v>42</v>
      </c>
      <c r="F349" s="89"/>
      <c r="G349" s="86">
        <v>18</v>
      </c>
      <c r="H349" s="86">
        <v>10</v>
      </c>
      <c r="I349" s="87">
        <v>1</v>
      </c>
      <c r="J349" s="90">
        <v>7</v>
      </c>
      <c r="K349" s="92"/>
      <c r="L349" s="91"/>
      <c r="M349" s="90">
        <v>5</v>
      </c>
      <c r="N349" s="92"/>
      <c r="O349" s="86">
        <v>1</v>
      </c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</row>
    <row r="350" spans="1:45" ht="16.05" customHeight="1" x14ac:dyDescent="0.3">
      <c r="A350" s="139" t="s">
        <v>429</v>
      </c>
      <c r="B350" s="85" t="s">
        <v>139</v>
      </c>
      <c r="C350" s="86">
        <v>71</v>
      </c>
      <c r="D350" s="87">
        <v>2.7</v>
      </c>
      <c r="E350" s="88">
        <f t="shared" si="21"/>
        <v>47</v>
      </c>
      <c r="F350" s="89"/>
      <c r="G350" s="86">
        <v>20</v>
      </c>
      <c r="H350" s="86">
        <v>14</v>
      </c>
      <c r="I350" s="87">
        <v>1</v>
      </c>
      <c r="J350" s="90">
        <v>5</v>
      </c>
      <c r="K350" s="86">
        <v>1</v>
      </c>
      <c r="L350" s="91"/>
      <c r="M350" s="90">
        <v>1</v>
      </c>
      <c r="N350" s="92"/>
      <c r="O350" s="86">
        <v>4</v>
      </c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86">
        <v>1</v>
      </c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</row>
    <row r="351" spans="1:45" ht="16.05" customHeight="1" x14ac:dyDescent="0.3">
      <c r="A351" s="139" t="s">
        <v>430</v>
      </c>
      <c r="B351" s="85" t="s">
        <v>106</v>
      </c>
      <c r="C351" s="86">
        <v>68</v>
      </c>
      <c r="D351" s="87">
        <v>3.6</v>
      </c>
      <c r="E351" s="88">
        <f t="shared" si="21"/>
        <v>31</v>
      </c>
      <c r="F351" s="89"/>
      <c r="G351" s="86">
        <v>18</v>
      </c>
      <c r="H351" s="86">
        <v>7</v>
      </c>
      <c r="I351" s="87">
        <v>1</v>
      </c>
      <c r="J351" s="90">
        <v>3</v>
      </c>
      <c r="K351" s="92"/>
      <c r="L351" s="91"/>
      <c r="M351" s="89"/>
      <c r="N351" s="92"/>
      <c r="O351" s="86">
        <v>1</v>
      </c>
      <c r="P351" s="92"/>
      <c r="Q351" s="92"/>
      <c r="R351" s="92"/>
      <c r="S351" s="92"/>
      <c r="T351" s="92"/>
      <c r="U351" s="92"/>
      <c r="V351" s="86">
        <v>1</v>
      </c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</row>
    <row r="352" spans="1:45" ht="16.05" customHeight="1" x14ac:dyDescent="0.3">
      <c r="A352" s="139" t="s">
        <v>431</v>
      </c>
      <c r="B352" s="85" t="s">
        <v>97</v>
      </c>
      <c r="C352" s="86">
        <v>57.7</v>
      </c>
      <c r="D352" s="87">
        <v>3.7</v>
      </c>
      <c r="E352" s="88">
        <f t="shared" si="21"/>
        <v>25</v>
      </c>
      <c r="F352" s="89"/>
      <c r="G352" s="86">
        <v>12</v>
      </c>
      <c r="H352" s="86">
        <v>4</v>
      </c>
      <c r="I352" s="91"/>
      <c r="J352" s="89"/>
      <c r="K352" s="92"/>
      <c r="L352" s="91"/>
      <c r="M352" s="89"/>
      <c r="N352" s="92"/>
      <c r="O352" s="86">
        <v>6</v>
      </c>
      <c r="P352" s="92"/>
      <c r="Q352" s="92"/>
      <c r="R352" s="92"/>
      <c r="S352" s="86">
        <v>3</v>
      </c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</row>
    <row r="353" spans="1:45" ht="16.05" customHeight="1" x14ac:dyDescent="0.3">
      <c r="A353" s="139" t="s">
        <v>432</v>
      </c>
      <c r="B353" s="85" t="s">
        <v>60</v>
      </c>
      <c r="C353" s="86">
        <v>56</v>
      </c>
      <c r="D353" s="87">
        <v>2.4</v>
      </c>
      <c r="E353" s="88">
        <f t="shared" si="21"/>
        <v>24</v>
      </c>
      <c r="F353" s="89"/>
      <c r="G353" s="86">
        <v>14</v>
      </c>
      <c r="H353" s="86">
        <v>7</v>
      </c>
      <c r="I353" s="87">
        <v>1</v>
      </c>
      <c r="J353" s="90">
        <v>1</v>
      </c>
      <c r="K353" s="86">
        <v>1</v>
      </c>
      <c r="L353" s="91"/>
      <c r="M353" s="89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</row>
    <row r="354" spans="1:45" ht="16.05" customHeight="1" x14ac:dyDescent="0.3">
      <c r="A354" s="139" t="s">
        <v>433</v>
      </c>
      <c r="B354" s="85" t="s">
        <v>141</v>
      </c>
      <c r="C354" s="86">
        <v>52.8</v>
      </c>
      <c r="D354" s="87">
        <v>4.2</v>
      </c>
      <c r="E354" s="88">
        <f t="shared" si="21"/>
        <v>58</v>
      </c>
      <c r="F354" s="89"/>
      <c r="G354" s="86">
        <v>27</v>
      </c>
      <c r="H354" s="86">
        <v>7</v>
      </c>
      <c r="I354" s="87">
        <v>6</v>
      </c>
      <c r="J354" s="89"/>
      <c r="K354" s="92"/>
      <c r="L354" s="91"/>
      <c r="M354" s="90">
        <v>2</v>
      </c>
      <c r="N354" s="92"/>
      <c r="O354" s="86">
        <v>3</v>
      </c>
      <c r="P354" s="92"/>
      <c r="Q354" s="92"/>
      <c r="R354" s="92"/>
      <c r="S354" s="86">
        <v>10</v>
      </c>
      <c r="T354" s="92"/>
      <c r="U354" s="92"/>
      <c r="V354" s="86">
        <v>2</v>
      </c>
      <c r="W354" s="92"/>
      <c r="X354" s="92"/>
      <c r="Y354" s="92"/>
      <c r="Z354" s="92"/>
      <c r="AA354" s="92"/>
      <c r="AB354" s="92"/>
      <c r="AC354" s="86">
        <v>1</v>
      </c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</row>
    <row r="355" spans="1:45" ht="16.05" customHeight="1" x14ac:dyDescent="0.3">
      <c r="A355" s="139" t="s">
        <v>434</v>
      </c>
      <c r="B355" s="234" t="s">
        <v>65</v>
      </c>
      <c r="C355" s="235">
        <v>41.1</v>
      </c>
      <c r="D355" s="236">
        <v>3.9</v>
      </c>
      <c r="E355" s="237">
        <f t="shared" si="21"/>
        <v>72</v>
      </c>
      <c r="F355" s="238"/>
      <c r="G355" s="235">
        <v>43</v>
      </c>
      <c r="H355" s="235">
        <v>12</v>
      </c>
      <c r="I355" s="236">
        <v>6</v>
      </c>
      <c r="J355" s="240">
        <v>1</v>
      </c>
      <c r="K355" s="239"/>
      <c r="L355" s="241"/>
      <c r="M355" s="238"/>
      <c r="N355" s="239"/>
      <c r="O355" s="235">
        <v>1</v>
      </c>
      <c r="P355" s="239"/>
      <c r="Q355" s="239"/>
      <c r="R355" s="239"/>
      <c r="S355" s="235">
        <v>8</v>
      </c>
      <c r="T355" s="239"/>
      <c r="U355" s="239"/>
      <c r="V355" s="239"/>
      <c r="W355" s="239"/>
      <c r="X355" s="239"/>
      <c r="Y355" s="239"/>
      <c r="Z355" s="235">
        <v>1</v>
      </c>
      <c r="AA355" s="239"/>
      <c r="AB355" s="239"/>
      <c r="AC355" s="239"/>
      <c r="AD355" s="239"/>
      <c r="AE355" s="239"/>
      <c r="AF355" s="239"/>
      <c r="AG355" s="239"/>
      <c r="AH355" s="239"/>
      <c r="AI355" s="239"/>
      <c r="AJ355" s="239"/>
      <c r="AK355" s="239"/>
      <c r="AL355" s="239"/>
      <c r="AM355" s="239"/>
      <c r="AN355" s="239"/>
      <c r="AO355" s="239"/>
      <c r="AP355" s="239"/>
      <c r="AQ355" s="239"/>
      <c r="AR355" s="239"/>
      <c r="AS355" s="239"/>
    </row>
    <row r="356" spans="1:45" ht="16.95" customHeight="1" x14ac:dyDescent="0.3">
      <c r="A356" s="129" t="s">
        <v>435</v>
      </c>
      <c r="B356" s="288"/>
      <c r="C356" s="289">
        <f>SUM(C331:C355)</f>
        <v>1350.4999999999998</v>
      </c>
      <c r="D356" s="189">
        <f>SUM(D331:D355)</f>
        <v>69.40000000000002</v>
      </c>
      <c r="E356" s="190">
        <f>SUM(E331:E355)</f>
        <v>614</v>
      </c>
      <c r="F356" s="190"/>
      <c r="G356" s="190">
        <f t="shared" ref="G356:M356" si="22">SUM(G331:G355)</f>
        <v>256</v>
      </c>
      <c r="H356" s="190">
        <f t="shared" si="22"/>
        <v>87</v>
      </c>
      <c r="I356" s="190">
        <f t="shared" si="22"/>
        <v>52</v>
      </c>
      <c r="J356" s="190">
        <f t="shared" si="22"/>
        <v>53</v>
      </c>
      <c r="K356" s="190">
        <f t="shared" si="22"/>
        <v>25</v>
      </c>
      <c r="L356" s="190">
        <f t="shared" si="22"/>
        <v>1</v>
      </c>
      <c r="M356" s="190">
        <f t="shared" si="22"/>
        <v>17</v>
      </c>
      <c r="N356" s="190"/>
      <c r="O356" s="190">
        <f>SUM(O331:O355)</f>
        <v>67</v>
      </c>
      <c r="P356" s="190"/>
      <c r="Q356" s="190">
        <f>SUM(Q331:Q355)</f>
        <v>2</v>
      </c>
      <c r="R356" s="190"/>
      <c r="S356" s="190">
        <f>SUM(S331:S355)</f>
        <v>23</v>
      </c>
      <c r="T356" s="190"/>
      <c r="U356" s="190"/>
      <c r="V356" s="190">
        <f>SUM(V331:V355)</f>
        <v>13</v>
      </c>
      <c r="W356" s="190">
        <f>SUM(W331:W355)</f>
        <v>1</v>
      </c>
      <c r="X356" s="190"/>
      <c r="Y356" s="190"/>
      <c r="Z356" s="190">
        <f>SUM(Z331:Z355)</f>
        <v>1</v>
      </c>
      <c r="AA356" s="190">
        <f>SUM(AA331:AA355)</f>
        <v>4</v>
      </c>
      <c r="AB356" s="190"/>
      <c r="AC356" s="190">
        <f>SUM(AC331:AC355)</f>
        <v>1</v>
      </c>
      <c r="AD356" s="190"/>
      <c r="AE356" s="190">
        <f>SUM(AE331:AE355)</f>
        <v>5</v>
      </c>
      <c r="AF356" s="190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190"/>
      <c r="AR356" s="190">
        <f>SUM(AR331:AR355)</f>
        <v>6</v>
      </c>
      <c r="AS356" s="190"/>
    </row>
    <row r="357" spans="1:45" ht="16.05" customHeight="1" x14ac:dyDescent="0.3">
      <c r="A357" s="222"/>
      <c r="B357" s="135"/>
      <c r="C357" s="232"/>
      <c r="D357" s="233"/>
      <c r="E357" s="110"/>
      <c r="F357" s="223"/>
      <c r="G357" s="232"/>
      <c r="H357" s="232"/>
      <c r="I357" s="232"/>
      <c r="J357" s="232"/>
      <c r="K357" s="232"/>
      <c r="L357" s="232"/>
      <c r="M357" s="232"/>
      <c r="N357" s="232"/>
      <c r="O357" s="232"/>
      <c r="P357" s="223"/>
      <c r="Q357" s="223"/>
      <c r="R357" s="223"/>
      <c r="S357" s="223"/>
      <c r="T357" s="223"/>
      <c r="U357" s="223"/>
      <c r="V357" s="223"/>
      <c r="W357" s="223"/>
      <c r="X357" s="223"/>
      <c r="Y357" s="223"/>
      <c r="Z357" s="223"/>
      <c r="AA357" s="223"/>
      <c r="AB357" s="223"/>
      <c r="AC357" s="223"/>
      <c r="AD357" s="223"/>
      <c r="AE357" s="223"/>
      <c r="AF357" s="223"/>
      <c r="AG357" s="223"/>
      <c r="AH357" s="223"/>
      <c r="AI357" s="223"/>
      <c r="AJ357" s="223"/>
      <c r="AK357" s="223"/>
      <c r="AL357" s="223"/>
      <c r="AM357" s="223"/>
      <c r="AN357" s="223"/>
      <c r="AO357" s="223"/>
      <c r="AP357" s="223"/>
      <c r="AQ357" s="223"/>
      <c r="AR357" s="223"/>
      <c r="AS357" s="233"/>
    </row>
    <row r="358" spans="1:45" ht="15" customHeight="1" x14ac:dyDescent="0.3">
      <c r="A358" s="211" t="s">
        <v>436</v>
      </c>
      <c r="B358" s="74"/>
      <c r="C358" s="220"/>
      <c r="D358" s="83"/>
      <c r="E358" s="79"/>
      <c r="F358" s="221"/>
      <c r="G358" s="220"/>
      <c r="H358" s="220"/>
      <c r="I358" s="220"/>
      <c r="J358" s="220"/>
      <c r="K358" s="220"/>
      <c r="L358" s="220"/>
      <c r="M358" s="220"/>
      <c r="N358" s="220"/>
      <c r="O358" s="220"/>
      <c r="P358" s="221"/>
      <c r="Q358" s="221"/>
      <c r="R358" s="221"/>
      <c r="S358" s="221"/>
      <c r="T358" s="221"/>
      <c r="U358" s="221"/>
      <c r="V358" s="221"/>
      <c r="W358" s="221"/>
      <c r="X358" s="221"/>
      <c r="Y358" s="221"/>
      <c r="Z358" s="221"/>
      <c r="AA358" s="221"/>
      <c r="AB358" s="221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83"/>
    </row>
    <row r="359" spans="1:45" ht="15" customHeight="1" x14ac:dyDescent="0.3">
      <c r="A359" s="84" t="s">
        <v>437</v>
      </c>
      <c r="B359" s="85" t="s">
        <v>100</v>
      </c>
      <c r="C359" s="86">
        <v>68</v>
      </c>
      <c r="D359" s="87">
        <v>5</v>
      </c>
      <c r="E359" s="88">
        <f t="shared" ref="E359:E367" si="23">SUM(G359:AS359)</f>
        <v>19</v>
      </c>
      <c r="F359" s="89"/>
      <c r="G359" s="86">
        <v>2</v>
      </c>
      <c r="H359" s="92"/>
      <c r="I359" s="91"/>
      <c r="J359" s="90">
        <v>9</v>
      </c>
      <c r="K359" s="86">
        <v>1</v>
      </c>
      <c r="L359" s="91"/>
      <c r="M359" s="89"/>
      <c r="N359" s="92"/>
      <c r="O359" s="86">
        <v>5</v>
      </c>
      <c r="P359" s="92"/>
      <c r="Q359" s="92"/>
      <c r="R359" s="92"/>
      <c r="S359" s="86">
        <v>1</v>
      </c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86">
        <v>1</v>
      </c>
      <c r="AS359" s="92"/>
    </row>
    <row r="360" spans="1:45" ht="15" customHeight="1" x14ac:dyDescent="0.3">
      <c r="A360" s="84" t="s">
        <v>438</v>
      </c>
      <c r="B360" s="85" t="s">
        <v>187</v>
      </c>
      <c r="C360" s="86">
        <v>63.8</v>
      </c>
      <c r="D360" s="87">
        <v>4</v>
      </c>
      <c r="E360" s="88">
        <f t="shared" si="23"/>
        <v>91</v>
      </c>
      <c r="F360" s="89"/>
      <c r="G360" s="86">
        <v>3</v>
      </c>
      <c r="H360" s="86">
        <v>6</v>
      </c>
      <c r="I360" s="91"/>
      <c r="J360" s="90">
        <v>20</v>
      </c>
      <c r="K360" s="86">
        <v>1</v>
      </c>
      <c r="L360" s="91"/>
      <c r="M360" s="90">
        <v>7</v>
      </c>
      <c r="N360" s="92"/>
      <c r="O360" s="86">
        <v>47</v>
      </c>
      <c r="P360" s="92"/>
      <c r="Q360" s="86">
        <v>6</v>
      </c>
      <c r="R360" s="92"/>
      <c r="S360" s="92"/>
      <c r="T360" s="92"/>
      <c r="U360" s="92"/>
      <c r="V360" s="86">
        <v>1</v>
      </c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</row>
    <row r="361" spans="1:45" ht="15" customHeight="1" x14ac:dyDescent="0.3">
      <c r="A361" s="84" t="s">
        <v>439</v>
      </c>
      <c r="B361" s="85" t="s">
        <v>60</v>
      </c>
      <c r="C361" s="86">
        <v>51</v>
      </c>
      <c r="D361" s="87">
        <v>4.5</v>
      </c>
      <c r="E361" s="88">
        <f t="shared" si="23"/>
        <v>28</v>
      </c>
      <c r="F361" s="89"/>
      <c r="G361" s="86">
        <v>7</v>
      </c>
      <c r="H361" s="86">
        <v>2</v>
      </c>
      <c r="I361" s="87">
        <v>5</v>
      </c>
      <c r="J361" s="90">
        <v>3</v>
      </c>
      <c r="K361" s="92"/>
      <c r="L361" s="91"/>
      <c r="M361" s="89"/>
      <c r="N361" s="92"/>
      <c r="O361" s="86">
        <v>7</v>
      </c>
      <c r="P361" s="92"/>
      <c r="Q361" s="92"/>
      <c r="R361" s="92"/>
      <c r="S361" s="86">
        <v>2</v>
      </c>
      <c r="T361" s="92"/>
      <c r="U361" s="92"/>
      <c r="V361" s="86">
        <v>2</v>
      </c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</row>
    <row r="362" spans="1:45" ht="15" customHeight="1" x14ac:dyDescent="0.3">
      <c r="A362" s="84" t="s">
        <v>440</v>
      </c>
      <c r="B362" s="85" t="s">
        <v>116</v>
      </c>
      <c r="C362" s="86">
        <v>123</v>
      </c>
      <c r="D362" s="87">
        <v>8.1999999999999993</v>
      </c>
      <c r="E362" s="88">
        <f t="shared" si="23"/>
        <v>67</v>
      </c>
      <c r="F362" s="89"/>
      <c r="G362" s="86">
        <v>45</v>
      </c>
      <c r="H362" s="86">
        <v>16</v>
      </c>
      <c r="I362" s="91"/>
      <c r="J362" s="90">
        <v>3</v>
      </c>
      <c r="K362" s="86">
        <v>2</v>
      </c>
      <c r="L362" s="91"/>
      <c r="M362" s="89"/>
      <c r="N362" s="92"/>
      <c r="O362" s="86">
        <v>1</v>
      </c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</row>
    <row r="363" spans="1:45" ht="15" customHeight="1" x14ac:dyDescent="0.3">
      <c r="A363" s="84" t="s">
        <v>441</v>
      </c>
      <c r="B363" s="85" t="s">
        <v>60</v>
      </c>
      <c r="C363" s="86">
        <v>79</v>
      </c>
      <c r="D363" s="87">
        <v>4.7</v>
      </c>
      <c r="E363" s="88">
        <f t="shared" si="23"/>
        <v>126</v>
      </c>
      <c r="F363" s="89"/>
      <c r="G363" s="86">
        <v>47</v>
      </c>
      <c r="H363" s="86">
        <v>9</v>
      </c>
      <c r="I363" s="87">
        <v>3</v>
      </c>
      <c r="J363" s="90">
        <v>5</v>
      </c>
      <c r="K363" s="92"/>
      <c r="L363" s="91"/>
      <c r="M363" s="90">
        <v>2</v>
      </c>
      <c r="N363" s="92"/>
      <c r="O363" s="86">
        <v>56</v>
      </c>
      <c r="P363" s="92"/>
      <c r="Q363" s="86">
        <v>2</v>
      </c>
      <c r="R363" s="92"/>
      <c r="S363" s="92"/>
      <c r="T363" s="92"/>
      <c r="U363" s="92"/>
      <c r="V363" s="86">
        <v>2</v>
      </c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</row>
    <row r="364" spans="1:45" ht="15" customHeight="1" x14ac:dyDescent="0.3">
      <c r="A364" s="84" t="s">
        <v>442</v>
      </c>
      <c r="B364" s="85" t="s">
        <v>122</v>
      </c>
      <c r="C364" s="86">
        <v>102.7</v>
      </c>
      <c r="D364" s="87">
        <v>6.8</v>
      </c>
      <c r="E364" s="88">
        <f t="shared" si="23"/>
        <v>191</v>
      </c>
      <c r="F364" s="89"/>
      <c r="G364" s="86">
        <v>126</v>
      </c>
      <c r="H364" s="86">
        <v>17</v>
      </c>
      <c r="I364" s="87">
        <v>1</v>
      </c>
      <c r="J364" s="90">
        <v>15</v>
      </c>
      <c r="K364" s="86">
        <v>12</v>
      </c>
      <c r="L364" s="91"/>
      <c r="M364" s="90">
        <v>1</v>
      </c>
      <c r="N364" s="92"/>
      <c r="O364" s="86">
        <v>19</v>
      </c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</row>
    <row r="365" spans="1:45" ht="15" customHeight="1" x14ac:dyDescent="0.3">
      <c r="A365" s="84" t="s">
        <v>443</v>
      </c>
      <c r="B365" s="85" t="s">
        <v>65</v>
      </c>
      <c r="C365" s="86">
        <v>44.3</v>
      </c>
      <c r="D365" s="87">
        <v>6.4</v>
      </c>
      <c r="E365" s="88">
        <f t="shared" si="23"/>
        <v>81</v>
      </c>
      <c r="F365" s="89"/>
      <c r="G365" s="86">
        <v>47</v>
      </c>
      <c r="H365" s="86">
        <v>19</v>
      </c>
      <c r="I365" s="91"/>
      <c r="J365" s="90">
        <v>3</v>
      </c>
      <c r="K365" s="86">
        <v>2</v>
      </c>
      <c r="L365" s="91"/>
      <c r="M365" s="89"/>
      <c r="N365" s="92"/>
      <c r="O365" s="86">
        <v>2</v>
      </c>
      <c r="P365" s="92"/>
      <c r="Q365" s="92"/>
      <c r="R365" s="92"/>
      <c r="S365" s="92"/>
      <c r="T365" s="92"/>
      <c r="U365" s="92"/>
      <c r="V365" s="86">
        <v>3</v>
      </c>
      <c r="W365" s="92"/>
      <c r="X365" s="92"/>
      <c r="Y365" s="92"/>
      <c r="Z365" s="86">
        <v>1</v>
      </c>
      <c r="AA365" s="92"/>
      <c r="AB365" s="92"/>
      <c r="AC365" s="92"/>
      <c r="AD365" s="92"/>
      <c r="AE365" s="86">
        <v>2</v>
      </c>
      <c r="AF365" s="86">
        <v>1</v>
      </c>
      <c r="AG365" s="92"/>
      <c r="AH365" s="92"/>
      <c r="AI365" s="92"/>
      <c r="AJ365" s="92"/>
      <c r="AK365" s="92"/>
      <c r="AL365" s="86">
        <v>1</v>
      </c>
      <c r="AM365" s="92"/>
      <c r="AN365" s="92"/>
      <c r="AO365" s="92"/>
      <c r="AP365" s="92"/>
      <c r="AQ365" s="92"/>
      <c r="AR365" s="92"/>
      <c r="AS365" s="92"/>
    </row>
    <row r="366" spans="1:45" ht="15" customHeight="1" x14ac:dyDescent="0.3">
      <c r="A366" s="84" t="s">
        <v>444</v>
      </c>
      <c r="B366" s="85" t="s">
        <v>187</v>
      </c>
      <c r="C366" s="86">
        <v>46</v>
      </c>
      <c r="D366" s="87">
        <v>2.2999999999999998</v>
      </c>
      <c r="E366" s="88">
        <f t="shared" si="23"/>
        <v>22</v>
      </c>
      <c r="F366" s="89"/>
      <c r="G366" s="86">
        <v>16</v>
      </c>
      <c r="H366" s="86">
        <v>5</v>
      </c>
      <c r="I366" s="91"/>
      <c r="J366" s="89"/>
      <c r="K366" s="92"/>
      <c r="L366" s="91"/>
      <c r="M366" s="89"/>
      <c r="N366" s="92"/>
      <c r="O366" s="92"/>
      <c r="P366" s="92"/>
      <c r="Q366" s="92"/>
      <c r="R366" s="92"/>
      <c r="S366" s="92"/>
      <c r="T366" s="92"/>
      <c r="U366" s="92"/>
      <c r="V366" s="92"/>
      <c r="W366" s="86">
        <v>1</v>
      </c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</row>
    <row r="367" spans="1:45" ht="16.05" customHeight="1" x14ac:dyDescent="0.3">
      <c r="A367" s="84" t="s">
        <v>445</v>
      </c>
      <c r="B367" s="93" t="s">
        <v>139</v>
      </c>
      <c r="C367" s="94">
        <v>42.4</v>
      </c>
      <c r="D367" s="95">
        <v>4</v>
      </c>
      <c r="E367" s="96">
        <f t="shared" si="23"/>
        <v>27</v>
      </c>
      <c r="F367" s="97"/>
      <c r="G367" s="94">
        <v>8</v>
      </c>
      <c r="H367" s="94">
        <v>5</v>
      </c>
      <c r="I367" s="99"/>
      <c r="J367" s="98">
        <v>5</v>
      </c>
      <c r="K367" s="94">
        <v>3</v>
      </c>
      <c r="L367" s="99"/>
      <c r="M367" s="97"/>
      <c r="N367" s="100"/>
      <c r="O367" s="94">
        <v>4</v>
      </c>
      <c r="P367" s="100"/>
      <c r="Q367" s="100"/>
      <c r="R367" s="100"/>
      <c r="S367" s="100"/>
      <c r="T367" s="100"/>
      <c r="U367" s="100"/>
      <c r="V367" s="94">
        <v>2</v>
      </c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</row>
    <row r="368" spans="1:45" ht="16.95" customHeight="1" x14ac:dyDescent="0.3">
      <c r="A368" s="101" t="s">
        <v>446</v>
      </c>
      <c r="B368" s="102"/>
      <c r="C368" s="103">
        <f>SUM(C359:C367)</f>
        <v>620.19999999999993</v>
      </c>
      <c r="D368" s="104">
        <f>SUM(D359:D367)</f>
        <v>45.899999999999991</v>
      </c>
      <c r="E368" s="105">
        <f>SUM(E359:E367)</f>
        <v>652</v>
      </c>
      <c r="F368" s="105"/>
      <c r="G368" s="105">
        <f>SUM(G359:G367)</f>
        <v>301</v>
      </c>
      <c r="H368" s="105">
        <f>SUM(H359:H367)</f>
        <v>79</v>
      </c>
      <c r="I368" s="105">
        <f>SUM(I359:I367)</f>
        <v>9</v>
      </c>
      <c r="J368" s="105">
        <f>SUM(J359:J367)</f>
        <v>63</v>
      </c>
      <c r="K368" s="105">
        <f>SUM(K359:K367)</f>
        <v>21</v>
      </c>
      <c r="L368" s="105"/>
      <c r="M368" s="105">
        <f>SUM(M359:M367)</f>
        <v>10</v>
      </c>
      <c r="N368" s="105"/>
      <c r="O368" s="105">
        <f>SUM(O359:O367)</f>
        <v>141</v>
      </c>
      <c r="P368" s="105"/>
      <c r="Q368" s="105">
        <f>SUM(Q359:Q367)</f>
        <v>8</v>
      </c>
      <c r="R368" s="105"/>
      <c r="S368" s="105">
        <f>SUM(S359:S367)</f>
        <v>3</v>
      </c>
      <c r="T368" s="105"/>
      <c r="U368" s="105"/>
      <c r="V368" s="105">
        <f>SUM(V359:V367)</f>
        <v>10</v>
      </c>
      <c r="W368" s="105">
        <f>SUM(W359:W367)</f>
        <v>1</v>
      </c>
      <c r="X368" s="105"/>
      <c r="Y368" s="105"/>
      <c r="Z368" s="105">
        <f>SUM(Z359:Z367)</f>
        <v>1</v>
      </c>
      <c r="AA368" s="105"/>
      <c r="AB368" s="105"/>
      <c r="AC368" s="105"/>
      <c r="AD368" s="105"/>
      <c r="AE368" s="105">
        <f>SUM(AE359:AE367)</f>
        <v>2</v>
      </c>
      <c r="AF368" s="105">
        <f>SUM(AF359:AF367)</f>
        <v>1</v>
      </c>
      <c r="AG368" s="105"/>
      <c r="AH368" s="105"/>
      <c r="AI368" s="105"/>
      <c r="AJ368" s="105"/>
      <c r="AK368" s="105"/>
      <c r="AL368" s="105">
        <f>SUM(AL359:AL367)</f>
        <v>1</v>
      </c>
      <c r="AM368" s="105"/>
      <c r="AN368" s="105"/>
      <c r="AO368" s="105"/>
      <c r="AP368" s="105"/>
      <c r="AQ368" s="105"/>
      <c r="AR368" s="106">
        <f>SUM(AR359:AR367)</f>
        <v>1</v>
      </c>
      <c r="AS368" s="107"/>
    </row>
    <row r="369" spans="1:45" ht="16.05" customHeight="1" x14ac:dyDescent="0.3">
      <c r="A369" s="222"/>
      <c r="B369" s="108"/>
      <c r="C369" s="109"/>
      <c r="D369" s="108"/>
      <c r="E369" s="110"/>
      <c r="F369" s="111"/>
      <c r="G369" s="110"/>
      <c r="H369" s="110"/>
      <c r="I369" s="110"/>
      <c r="J369" s="110"/>
      <c r="K369" s="110"/>
      <c r="L369" s="110"/>
      <c r="M369" s="110"/>
      <c r="N369" s="110"/>
      <c r="O369" s="110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2"/>
    </row>
    <row r="370" spans="1:45" ht="15" customHeight="1" x14ac:dyDescent="0.3">
      <c r="A370" s="211" t="s">
        <v>447</v>
      </c>
      <c r="B370" s="74"/>
      <c r="C370" s="75"/>
      <c r="D370" s="74"/>
      <c r="E370" s="79"/>
      <c r="F370" s="82"/>
      <c r="G370" s="79"/>
      <c r="H370" s="79"/>
      <c r="I370" s="79"/>
      <c r="J370" s="79"/>
      <c r="K370" s="79"/>
      <c r="L370" s="79"/>
      <c r="M370" s="79"/>
      <c r="N370" s="79"/>
      <c r="O370" s="79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3"/>
    </row>
    <row r="371" spans="1:45" ht="15" customHeight="1" x14ac:dyDescent="0.3">
      <c r="A371" s="84" t="s">
        <v>448</v>
      </c>
      <c r="B371" s="85" t="s">
        <v>106</v>
      </c>
      <c r="C371" s="86">
        <v>37.200000000000003</v>
      </c>
      <c r="D371" s="87">
        <v>3.3</v>
      </c>
      <c r="E371" s="88">
        <f t="shared" ref="E371:E381" si="24">SUM(G371:AS371)</f>
        <v>33</v>
      </c>
      <c r="F371" s="89"/>
      <c r="G371" s="86">
        <v>14</v>
      </c>
      <c r="H371" s="86">
        <v>3</v>
      </c>
      <c r="I371" s="91"/>
      <c r="J371" s="90">
        <v>8</v>
      </c>
      <c r="K371" s="86">
        <v>2</v>
      </c>
      <c r="L371" s="91"/>
      <c r="M371" s="89"/>
      <c r="N371" s="92"/>
      <c r="O371" s="86">
        <v>6</v>
      </c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</row>
    <row r="372" spans="1:45" ht="15" customHeight="1" x14ac:dyDescent="0.3">
      <c r="A372" s="84" t="s">
        <v>449</v>
      </c>
      <c r="B372" s="85" t="s">
        <v>74</v>
      </c>
      <c r="C372" s="86">
        <v>35.5</v>
      </c>
      <c r="D372" s="87">
        <v>1.8</v>
      </c>
      <c r="E372" s="88">
        <f t="shared" si="24"/>
        <v>30</v>
      </c>
      <c r="F372" s="89"/>
      <c r="G372" s="86">
        <v>18</v>
      </c>
      <c r="H372" s="86">
        <v>4</v>
      </c>
      <c r="I372" s="91"/>
      <c r="J372" s="90">
        <v>5</v>
      </c>
      <c r="K372" s="86">
        <v>1</v>
      </c>
      <c r="L372" s="91"/>
      <c r="M372" s="89"/>
      <c r="N372" s="92"/>
      <c r="O372" s="86">
        <v>1</v>
      </c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86">
        <v>1</v>
      </c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</row>
    <row r="373" spans="1:45" ht="15" customHeight="1" x14ac:dyDescent="0.3">
      <c r="A373" s="84" t="s">
        <v>450</v>
      </c>
      <c r="B373" s="85" t="s">
        <v>95</v>
      </c>
      <c r="C373" s="86">
        <v>48</v>
      </c>
      <c r="D373" s="87">
        <v>2.2000000000000002</v>
      </c>
      <c r="E373" s="88">
        <f t="shared" si="24"/>
        <v>3</v>
      </c>
      <c r="F373" s="89"/>
      <c r="G373" s="86">
        <v>1</v>
      </c>
      <c r="H373" s="86">
        <v>2</v>
      </c>
      <c r="I373" s="91"/>
      <c r="J373" s="89"/>
      <c r="K373" s="92"/>
      <c r="L373" s="91"/>
      <c r="M373" s="89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</row>
    <row r="374" spans="1:45" ht="15" customHeight="1" x14ac:dyDescent="0.3">
      <c r="A374" s="84" t="s">
        <v>451</v>
      </c>
      <c r="B374" s="85" t="s">
        <v>302</v>
      </c>
      <c r="C374" s="86">
        <v>42</v>
      </c>
      <c r="D374" s="87">
        <v>3</v>
      </c>
      <c r="E374" s="88">
        <f t="shared" si="24"/>
        <v>11</v>
      </c>
      <c r="F374" s="89"/>
      <c r="G374" s="86">
        <v>2</v>
      </c>
      <c r="H374" s="92"/>
      <c r="I374" s="91"/>
      <c r="J374" s="90">
        <v>5</v>
      </c>
      <c r="K374" s="92"/>
      <c r="L374" s="91"/>
      <c r="M374" s="89"/>
      <c r="N374" s="92"/>
      <c r="O374" s="92"/>
      <c r="P374" s="92"/>
      <c r="Q374" s="92"/>
      <c r="R374" s="92"/>
      <c r="S374" s="86">
        <v>4</v>
      </c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</row>
    <row r="375" spans="1:45" ht="15" customHeight="1" x14ac:dyDescent="0.3">
      <c r="A375" s="84" t="s">
        <v>452</v>
      </c>
      <c r="B375" s="85" t="s">
        <v>62</v>
      </c>
      <c r="C375" s="86">
        <v>36</v>
      </c>
      <c r="D375" s="87">
        <v>3.5</v>
      </c>
      <c r="E375" s="88">
        <f t="shared" si="24"/>
        <v>30</v>
      </c>
      <c r="F375" s="89"/>
      <c r="G375" s="86">
        <v>10</v>
      </c>
      <c r="H375" s="86">
        <v>4</v>
      </c>
      <c r="I375" s="91"/>
      <c r="J375" s="90">
        <v>9</v>
      </c>
      <c r="K375" s="92"/>
      <c r="L375" s="91"/>
      <c r="M375" s="89"/>
      <c r="N375" s="92"/>
      <c r="O375" s="86">
        <v>7</v>
      </c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</row>
    <row r="376" spans="1:45" ht="15" customHeight="1" x14ac:dyDescent="0.3">
      <c r="A376" s="84" t="s">
        <v>453</v>
      </c>
      <c r="B376" s="85" t="s">
        <v>373</v>
      </c>
      <c r="C376" s="86">
        <v>73</v>
      </c>
      <c r="D376" s="87">
        <v>3.5</v>
      </c>
      <c r="E376" s="88">
        <f t="shared" si="24"/>
        <v>5</v>
      </c>
      <c r="F376" s="89"/>
      <c r="G376" s="86">
        <v>1</v>
      </c>
      <c r="H376" s="92"/>
      <c r="I376" s="91"/>
      <c r="J376" s="90">
        <v>3</v>
      </c>
      <c r="K376" s="86">
        <v>1</v>
      </c>
      <c r="L376" s="91"/>
      <c r="M376" s="89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</row>
    <row r="377" spans="1:45" ht="15" customHeight="1" x14ac:dyDescent="0.3">
      <c r="A377" s="84" t="s">
        <v>454</v>
      </c>
      <c r="B377" s="85" t="s">
        <v>116</v>
      </c>
      <c r="C377" s="86">
        <v>65.8</v>
      </c>
      <c r="D377" s="87">
        <v>2.9</v>
      </c>
      <c r="E377" s="88">
        <f t="shared" si="24"/>
        <v>3</v>
      </c>
      <c r="F377" s="89"/>
      <c r="G377" s="92"/>
      <c r="H377" s="92"/>
      <c r="I377" s="91"/>
      <c r="J377" s="90">
        <v>1</v>
      </c>
      <c r="K377" s="92"/>
      <c r="L377" s="91"/>
      <c r="M377" s="90">
        <v>1</v>
      </c>
      <c r="N377" s="92"/>
      <c r="O377" s="86">
        <v>1</v>
      </c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</row>
    <row r="378" spans="1:45" ht="15" customHeight="1" x14ac:dyDescent="0.3">
      <c r="A378" s="139" t="s">
        <v>455</v>
      </c>
      <c r="B378" s="85" t="s">
        <v>212</v>
      </c>
      <c r="C378" s="86">
        <v>68</v>
      </c>
      <c r="D378" s="87">
        <v>5</v>
      </c>
      <c r="E378" s="88">
        <f t="shared" si="24"/>
        <v>6</v>
      </c>
      <c r="F378" s="89"/>
      <c r="G378" s="92"/>
      <c r="H378" s="92"/>
      <c r="I378" s="91"/>
      <c r="J378" s="90">
        <v>4</v>
      </c>
      <c r="K378" s="92"/>
      <c r="L378" s="91"/>
      <c r="M378" s="90">
        <v>1</v>
      </c>
      <c r="N378" s="92"/>
      <c r="O378" s="86">
        <v>1</v>
      </c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</row>
    <row r="379" spans="1:45" ht="15" customHeight="1" x14ac:dyDescent="0.3">
      <c r="A379" s="84" t="s">
        <v>456</v>
      </c>
      <c r="B379" s="85" t="s">
        <v>457</v>
      </c>
      <c r="C379" s="86">
        <v>92</v>
      </c>
      <c r="D379" s="87">
        <v>6.2</v>
      </c>
      <c r="E379" s="88">
        <f t="shared" si="24"/>
        <v>13</v>
      </c>
      <c r="F379" s="89"/>
      <c r="G379" s="86">
        <v>1</v>
      </c>
      <c r="H379" s="92"/>
      <c r="I379" s="91"/>
      <c r="J379" s="90">
        <v>3</v>
      </c>
      <c r="K379" s="92"/>
      <c r="L379" s="91"/>
      <c r="M379" s="89"/>
      <c r="N379" s="92"/>
      <c r="O379" s="86">
        <v>9</v>
      </c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</row>
    <row r="380" spans="1:45" ht="15" customHeight="1" x14ac:dyDescent="0.3">
      <c r="A380" s="84" t="s">
        <v>458</v>
      </c>
      <c r="B380" s="85" t="s">
        <v>114</v>
      </c>
      <c r="C380" s="86">
        <v>67</v>
      </c>
      <c r="D380" s="87">
        <v>2.7</v>
      </c>
      <c r="E380" s="88">
        <f t="shared" si="24"/>
        <v>2</v>
      </c>
      <c r="F380" s="89"/>
      <c r="G380" s="92"/>
      <c r="H380" s="86">
        <v>1</v>
      </c>
      <c r="I380" s="91"/>
      <c r="J380" s="90">
        <v>1</v>
      </c>
      <c r="K380" s="92"/>
      <c r="L380" s="91"/>
      <c r="M380" s="89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</row>
    <row r="381" spans="1:45" ht="16.05" customHeight="1" x14ac:dyDescent="0.3">
      <c r="A381" s="84" t="s">
        <v>459</v>
      </c>
      <c r="B381" s="93" t="s">
        <v>125</v>
      </c>
      <c r="C381" s="94">
        <v>97</v>
      </c>
      <c r="D381" s="95">
        <v>4.5</v>
      </c>
      <c r="E381" s="96">
        <f t="shared" si="24"/>
        <v>241</v>
      </c>
      <c r="F381" s="97"/>
      <c r="G381" s="94">
        <v>8</v>
      </c>
      <c r="H381" s="94">
        <v>4</v>
      </c>
      <c r="I381" s="95">
        <v>2</v>
      </c>
      <c r="J381" s="98">
        <v>4</v>
      </c>
      <c r="K381" s="94">
        <v>3</v>
      </c>
      <c r="L381" s="99"/>
      <c r="M381" s="97"/>
      <c r="N381" s="100"/>
      <c r="O381" s="94">
        <v>219</v>
      </c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94">
        <v>1</v>
      </c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</row>
    <row r="382" spans="1:45" ht="16.95" customHeight="1" x14ac:dyDescent="0.3">
      <c r="A382" s="101" t="s">
        <v>75</v>
      </c>
      <c r="B382" s="102"/>
      <c r="C382" s="103">
        <f>SUM(C371:C381)</f>
        <v>661.5</v>
      </c>
      <c r="D382" s="104">
        <f>SUM(D371:D381)</f>
        <v>38.6</v>
      </c>
      <c r="E382" s="105">
        <f>SUM(E371:E381)</f>
        <v>377</v>
      </c>
      <c r="F382" s="105"/>
      <c r="G382" s="105">
        <f>SUM(G371:G381)</f>
        <v>55</v>
      </c>
      <c r="H382" s="105">
        <f>SUM(H371:H381)</f>
        <v>18</v>
      </c>
      <c r="I382" s="105">
        <f>SUM(I371:I381)</f>
        <v>2</v>
      </c>
      <c r="J382" s="105">
        <f>SUM(J371:J381)</f>
        <v>43</v>
      </c>
      <c r="K382" s="105">
        <f>SUM(K371:K381)</f>
        <v>7</v>
      </c>
      <c r="L382" s="105"/>
      <c r="M382" s="105">
        <f>SUM(M371:M381)</f>
        <v>2</v>
      </c>
      <c r="N382" s="105"/>
      <c r="O382" s="105">
        <f>SUM(O371:O381)</f>
        <v>244</v>
      </c>
      <c r="P382" s="105"/>
      <c r="Q382" s="105"/>
      <c r="R382" s="105"/>
      <c r="S382" s="105">
        <f>SUM(S371:S381)</f>
        <v>4</v>
      </c>
      <c r="T382" s="105"/>
      <c r="U382" s="105"/>
      <c r="V382" s="105"/>
      <c r="W382" s="105"/>
      <c r="X382" s="105"/>
      <c r="Y382" s="105"/>
      <c r="Z382" s="105"/>
      <c r="AA382" s="105"/>
      <c r="AB382" s="105">
        <f>SUM(AB371:AB381)</f>
        <v>1</v>
      </c>
      <c r="AC382" s="105"/>
      <c r="AD382" s="105"/>
      <c r="AE382" s="105">
        <f>SUM(AE371:AE381)</f>
        <v>1</v>
      </c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</row>
    <row r="383" spans="1:45" ht="16.05" customHeight="1" x14ac:dyDescent="0.3">
      <c r="A383" s="222"/>
      <c r="B383" s="108"/>
      <c r="C383" s="109"/>
      <c r="D383" s="108"/>
      <c r="E383" s="110"/>
      <c r="F383" s="111"/>
      <c r="G383" s="110"/>
      <c r="H383" s="110"/>
      <c r="I383" s="110"/>
      <c r="J383" s="110"/>
      <c r="K383" s="110"/>
      <c r="L383" s="110"/>
      <c r="M383" s="110"/>
      <c r="N383" s="110"/>
      <c r="O383" s="110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233"/>
    </row>
    <row r="384" spans="1:45" ht="16.05" customHeight="1" x14ac:dyDescent="0.3">
      <c r="A384" s="193"/>
      <c r="B384" s="290"/>
      <c r="C384" s="291"/>
      <c r="D384" s="292"/>
      <c r="E384" s="196"/>
      <c r="F384" s="293"/>
      <c r="G384" s="294"/>
      <c r="H384" s="294"/>
      <c r="I384" s="294"/>
      <c r="J384" s="294"/>
      <c r="K384" s="295"/>
      <c r="L384" s="294"/>
      <c r="M384" s="294"/>
      <c r="N384" s="294"/>
      <c r="O384" s="294"/>
      <c r="P384" s="292"/>
      <c r="Q384" s="292"/>
      <c r="R384" s="292"/>
      <c r="S384" s="292"/>
      <c r="T384" s="292"/>
      <c r="U384" s="292"/>
      <c r="V384" s="292"/>
      <c r="W384" s="292"/>
      <c r="X384" s="292"/>
      <c r="Y384" s="292"/>
      <c r="Z384" s="292"/>
      <c r="AA384" s="292"/>
      <c r="AB384" s="292"/>
      <c r="AC384" s="292"/>
      <c r="AD384" s="292"/>
      <c r="AE384" s="292"/>
      <c r="AF384" s="292"/>
      <c r="AG384" s="292"/>
      <c r="AH384" s="292"/>
      <c r="AI384" s="292"/>
      <c r="AJ384" s="292"/>
      <c r="AK384" s="292"/>
      <c r="AL384" s="292"/>
      <c r="AM384" s="292"/>
      <c r="AN384" s="292"/>
      <c r="AO384" s="292"/>
      <c r="AP384" s="292"/>
      <c r="AQ384" s="292"/>
      <c r="AR384" s="292"/>
      <c r="AS384" s="292"/>
    </row>
    <row r="385" spans="1:45" ht="16.95" customHeight="1" x14ac:dyDescent="0.3">
      <c r="A385" s="101" t="s">
        <v>460</v>
      </c>
      <c r="B385" s="187"/>
      <c r="C385" s="242">
        <f>SUM(F276,C250,C275,C297,C328,C356,C368,C382)</f>
        <v>7955.2</v>
      </c>
      <c r="D385" s="243">
        <f>SUM(F252,D250,D275,D297,D328,D356,D368,D382)</f>
        <v>483.3</v>
      </c>
      <c r="E385" s="190">
        <f>SUM(A262,E250,E275,E297,E328,E356,E368,E382)</f>
        <v>7359</v>
      </c>
      <c r="F385" s="190"/>
      <c r="G385" s="190">
        <f>SUM(F385,G250,G275,G297,G328,G356,G368,G382)</f>
        <v>3219</v>
      </c>
      <c r="H385" s="190">
        <f>SUM(H386,H250,H275,H297,H328,H356,H368,H382)</f>
        <v>1385</v>
      </c>
      <c r="I385" s="190">
        <f>SUM(I387,I250,I275,I297,I328,I356,I368,I382)</f>
        <v>474</v>
      </c>
      <c r="J385" s="191">
        <f>SUM(K303,J250,J275,J297,J328,J356,J368,J382)</f>
        <v>426</v>
      </c>
      <c r="K385" s="230">
        <f>SUM(L379,K250,K275,K297,K328,K356,K368,K382)</f>
        <v>200</v>
      </c>
      <c r="L385" s="296">
        <v>1</v>
      </c>
      <c r="M385" s="190">
        <v>89</v>
      </c>
      <c r="N385" s="190">
        <v>20</v>
      </c>
      <c r="O385" s="190">
        <f>SUM(P373,O250,O275,O297,O328,O356,O368,O382)</f>
        <v>1115</v>
      </c>
      <c r="P385" s="190"/>
      <c r="Q385" s="190">
        <v>67</v>
      </c>
      <c r="R385" s="190"/>
      <c r="S385" s="190">
        <v>77</v>
      </c>
      <c r="T385" s="190"/>
      <c r="U385" s="190">
        <v>3</v>
      </c>
      <c r="V385" s="190">
        <v>100</v>
      </c>
      <c r="W385" s="190">
        <v>30</v>
      </c>
      <c r="X385" s="190"/>
      <c r="Y385" s="190">
        <v>6</v>
      </c>
      <c r="Z385" s="190">
        <v>21</v>
      </c>
      <c r="AA385" s="190">
        <v>20</v>
      </c>
      <c r="AB385" s="190">
        <v>4</v>
      </c>
      <c r="AC385" s="190">
        <v>6</v>
      </c>
      <c r="AD385" s="190"/>
      <c r="AE385" s="190">
        <v>59</v>
      </c>
      <c r="AF385" s="190">
        <v>4</v>
      </c>
      <c r="AG385" s="190"/>
      <c r="AH385" s="190">
        <v>1</v>
      </c>
      <c r="AI385" s="190"/>
      <c r="AJ385" s="190"/>
      <c r="AK385" s="190"/>
      <c r="AL385" s="190">
        <v>2</v>
      </c>
      <c r="AM385" s="190"/>
      <c r="AN385" s="190"/>
      <c r="AO385" s="190">
        <v>2</v>
      </c>
      <c r="AP385" s="190"/>
      <c r="AQ385" s="190"/>
      <c r="AR385" s="190">
        <v>28</v>
      </c>
      <c r="AS385" s="190"/>
    </row>
    <row r="386" spans="1:45" ht="16.05" customHeight="1" x14ac:dyDescent="0.3">
      <c r="A386" s="114" t="s">
        <v>461</v>
      </c>
      <c r="B386" s="231"/>
      <c r="C386" s="297"/>
      <c r="D386" s="231"/>
      <c r="E386" s="110"/>
      <c r="F386" s="223"/>
      <c r="G386" s="232"/>
      <c r="H386" s="232"/>
      <c r="I386" s="232"/>
      <c r="J386" s="232"/>
      <c r="K386" s="298"/>
      <c r="L386" s="232"/>
      <c r="M386" s="232"/>
      <c r="N386" s="232"/>
      <c r="O386" s="232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  <c r="AA386" s="223"/>
      <c r="AB386" s="223"/>
      <c r="AC386" s="223"/>
      <c r="AD386" s="223"/>
      <c r="AE386" s="223"/>
      <c r="AF386" s="223"/>
      <c r="AG386" s="223"/>
      <c r="AH386" s="223"/>
      <c r="AI386" s="223"/>
      <c r="AJ386" s="223"/>
      <c r="AK386" s="223"/>
      <c r="AL386" s="223"/>
      <c r="AM386" s="223"/>
      <c r="AN386" s="223"/>
      <c r="AO386" s="223"/>
      <c r="AP386" s="223"/>
      <c r="AQ386" s="223"/>
      <c r="AR386" s="223"/>
      <c r="AS386" s="233"/>
    </row>
    <row r="387" spans="1:45" ht="15" customHeight="1" x14ac:dyDescent="0.3">
      <c r="A387" s="52" t="s">
        <v>293</v>
      </c>
      <c r="B387" s="64"/>
      <c r="C387" s="65"/>
      <c r="D387" s="64"/>
      <c r="E387" s="69"/>
      <c r="F387" s="299"/>
      <c r="G387" s="218"/>
      <c r="H387" s="218"/>
      <c r="I387" s="218"/>
      <c r="J387" s="218"/>
      <c r="K387" s="218"/>
      <c r="L387" s="218"/>
      <c r="M387" s="218"/>
      <c r="N387" s="218"/>
      <c r="O387" s="218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</row>
    <row r="388" spans="1:45" ht="15" customHeight="1" x14ac:dyDescent="0.3">
      <c r="A388" s="63"/>
      <c r="B388" s="64"/>
      <c r="C388" s="65"/>
      <c r="D388" s="64"/>
      <c r="E388" s="69"/>
      <c r="F388" s="73"/>
      <c r="G388" s="218"/>
      <c r="H388" s="218"/>
      <c r="I388" s="218"/>
      <c r="J388" s="218"/>
      <c r="K388" s="218"/>
      <c r="L388" s="218"/>
      <c r="M388" s="218"/>
      <c r="N388" s="218"/>
      <c r="O388" s="218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</row>
    <row r="389" spans="1:45" ht="15" customHeight="1" x14ac:dyDescent="0.3">
      <c r="A389" s="300"/>
      <c r="B389" s="301"/>
      <c r="C389" s="302"/>
      <c r="D389" s="301"/>
      <c r="E389" s="303"/>
      <c r="F389" s="304"/>
      <c r="G389" s="303"/>
      <c r="H389" s="303"/>
      <c r="I389" s="303"/>
      <c r="J389" s="303"/>
      <c r="K389" s="303"/>
      <c r="L389" s="303"/>
      <c r="M389" s="303"/>
      <c r="N389" s="303"/>
      <c r="O389" s="303"/>
      <c r="P389" s="304"/>
      <c r="Q389" s="304"/>
      <c r="R389" s="304"/>
      <c r="S389" s="304"/>
      <c r="T389" s="304"/>
      <c r="U389" s="304"/>
      <c r="V389" s="304"/>
      <c r="W389" s="304"/>
      <c r="X389" s="304"/>
      <c r="Y389" s="304"/>
      <c r="Z389" s="304"/>
      <c r="AA389" s="304"/>
      <c r="AB389" s="304"/>
      <c r="AC389" s="304"/>
      <c r="AD389" s="304"/>
      <c r="AE389" s="304"/>
      <c r="AF389" s="304"/>
      <c r="AG389" s="304"/>
      <c r="AH389" s="304"/>
      <c r="AI389" s="304"/>
      <c r="AJ389" s="304"/>
      <c r="AK389" s="304"/>
      <c r="AL389" s="304"/>
      <c r="AM389" s="304"/>
      <c r="AN389" s="304"/>
      <c r="AO389" s="304"/>
      <c r="AP389" s="304"/>
      <c r="AQ389" s="304"/>
      <c r="AR389" s="304"/>
      <c r="AS389" s="305"/>
    </row>
    <row r="390" spans="1:45" ht="14.55" customHeight="1" x14ac:dyDescent="0.3">
      <c r="A390" s="52" t="s">
        <v>462</v>
      </c>
      <c r="B390" s="217"/>
      <c r="C390" s="65"/>
      <c r="D390" s="64"/>
      <c r="E390" s="69"/>
      <c r="F390" s="72"/>
      <c r="G390" s="69"/>
      <c r="H390" s="69"/>
      <c r="I390" s="69"/>
      <c r="J390" s="69"/>
      <c r="K390" s="69"/>
      <c r="L390" s="69"/>
      <c r="M390" s="69"/>
      <c r="N390" s="69"/>
      <c r="O390" s="69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3"/>
    </row>
    <row r="391" spans="1:45" ht="14.55" customHeight="1" x14ac:dyDescent="0.3">
      <c r="A391" s="52"/>
      <c r="B391" s="217"/>
      <c r="C391" s="65"/>
      <c r="D391" s="64"/>
      <c r="E391" s="69"/>
      <c r="F391" s="72"/>
      <c r="G391" s="69"/>
      <c r="H391" s="69"/>
      <c r="I391" s="69"/>
      <c r="J391" s="69"/>
      <c r="K391" s="69"/>
      <c r="L391" s="69"/>
      <c r="M391" s="69"/>
      <c r="N391" s="69"/>
      <c r="O391" s="69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3"/>
    </row>
    <row r="392" spans="1:45" ht="14.55" customHeight="1" x14ac:dyDescent="0.3">
      <c r="A392" s="52" t="s">
        <v>163</v>
      </c>
      <c r="B392" s="219"/>
      <c r="C392" s="75"/>
      <c r="D392" s="74"/>
      <c r="E392" s="79"/>
      <c r="F392" s="82"/>
      <c r="G392" s="79"/>
      <c r="H392" s="79"/>
      <c r="I392" s="79"/>
      <c r="J392" s="79"/>
      <c r="K392" s="79"/>
      <c r="L392" s="79"/>
      <c r="M392" s="79"/>
      <c r="N392" s="79"/>
      <c r="O392" s="79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3"/>
    </row>
    <row r="393" spans="1:45" ht="14.55" customHeight="1" x14ac:dyDescent="0.3">
      <c r="A393" s="84" t="s">
        <v>463</v>
      </c>
      <c r="B393" s="85" t="s">
        <v>60</v>
      </c>
      <c r="C393" s="86">
        <v>33</v>
      </c>
      <c r="D393" s="87">
        <v>3</v>
      </c>
      <c r="E393" s="88">
        <f>SUM(G393:AS393)</f>
        <v>8</v>
      </c>
      <c r="F393" s="89"/>
      <c r="G393" s="86">
        <v>4</v>
      </c>
      <c r="H393" s="86">
        <v>1</v>
      </c>
      <c r="I393" s="91"/>
      <c r="J393" s="90">
        <v>2</v>
      </c>
      <c r="K393" s="92"/>
      <c r="L393" s="87">
        <v>1</v>
      </c>
      <c r="M393" s="89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</row>
    <row r="394" spans="1:45" ht="14.55" customHeight="1" x14ac:dyDescent="0.3">
      <c r="A394" s="84" t="s">
        <v>464</v>
      </c>
      <c r="B394" s="85" t="s">
        <v>65</v>
      </c>
      <c r="C394" s="86">
        <v>70.2</v>
      </c>
      <c r="D394" s="87">
        <v>4.5</v>
      </c>
      <c r="E394" s="88">
        <f>SUM(G394:AS394)</f>
        <v>44</v>
      </c>
      <c r="F394" s="89"/>
      <c r="G394" s="86">
        <v>12</v>
      </c>
      <c r="H394" s="86">
        <v>2</v>
      </c>
      <c r="I394" s="87">
        <v>1</v>
      </c>
      <c r="J394" s="90">
        <v>18</v>
      </c>
      <c r="K394" s="86">
        <v>10</v>
      </c>
      <c r="L394" s="91"/>
      <c r="M394" s="89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86">
        <v>1</v>
      </c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</row>
    <row r="395" spans="1:45" ht="14.55" customHeight="1" x14ac:dyDescent="0.3">
      <c r="A395" s="84" t="s">
        <v>465</v>
      </c>
      <c r="B395" s="127" t="s">
        <v>88</v>
      </c>
      <c r="C395" s="127" t="s">
        <v>81</v>
      </c>
      <c r="D395" s="117" t="s">
        <v>82</v>
      </c>
      <c r="E395" s="118"/>
      <c r="F395" s="89"/>
      <c r="G395" s="92"/>
      <c r="H395" s="92"/>
      <c r="I395" s="91"/>
      <c r="J395" s="89"/>
      <c r="K395" s="92"/>
      <c r="L395" s="91"/>
      <c r="M395" s="89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</row>
    <row r="396" spans="1:45" ht="14.55" customHeight="1" x14ac:dyDescent="0.3">
      <c r="A396" s="84" t="s">
        <v>466</v>
      </c>
      <c r="B396" s="85" t="s">
        <v>143</v>
      </c>
      <c r="C396" s="86">
        <v>35.5</v>
      </c>
      <c r="D396" s="87">
        <v>3.6</v>
      </c>
      <c r="E396" s="88">
        <f t="shared" ref="E396:E408" si="25">SUM(G396:AS396)</f>
        <v>25</v>
      </c>
      <c r="F396" s="89"/>
      <c r="G396" s="86">
        <v>10</v>
      </c>
      <c r="H396" s="86">
        <v>6</v>
      </c>
      <c r="I396" s="87">
        <v>3</v>
      </c>
      <c r="J396" s="90">
        <v>6</v>
      </c>
      <c r="K396" s="92"/>
      <c r="L396" s="91"/>
      <c r="M396" s="89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</row>
    <row r="397" spans="1:45" ht="14.55" customHeight="1" x14ac:dyDescent="0.3">
      <c r="A397" s="84" t="s">
        <v>467</v>
      </c>
      <c r="B397" s="85" t="s">
        <v>106</v>
      </c>
      <c r="C397" s="86">
        <v>33.700000000000003</v>
      </c>
      <c r="D397" s="87">
        <v>3.6</v>
      </c>
      <c r="E397" s="88">
        <f t="shared" si="25"/>
        <v>18</v>
      </c>
      <c r="F397" s="89"/>
      <c r="G397" s="86">
        <v>5</v>
      </c>
      <c r="H397" s="86">
        <v>6</v>
      </c>
      <c r="I397" s="87">
        <v>3</v>
      </c>
      <c r="J397" s="90">
        <v>3</v>
      </c>
      <c r="K397" s="92"/>
      <c r="L397" s="91"/>
      <c r="M397" s="89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86">
        <v>1</v>
      </c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</row>
    <row r="398" spans="1:45" ht="14.55" customHeight="1" x14ac:dyDescent="0.3">
      <c r="A398" s="84" t="s">
        <v>468</v>
      </c>
      <c r="B398" s="85" t="s">
        <v>122</v>
      </c>
      <c r="C398" s="86">
        <v>18</v>
      </c>
      <c r="D398" s="87">
        <v>2.4</v>
      </c>
      <c r="E398" s="88">
        <f t="shared" si="25"/>
        <v>16</v>
      </c>
      <c r="F398" s="89"/>
      <c r="G398" s="86">
        <v>2</v>
      </c>
      <c r="H398" s="92"/>
      <c r="I398" s="91"/>
      <c r="J398" s="90">
        <v>13</v>
      </c>
      <c r="K398" s="86">
        <v>1</v>
      </c>
      <c r="L398" s="91"/>
      <c r="M398" s="89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</row>
    <row r="399" spans="1:45" ht="14.55" customHeight="1" x14ac:dyDescent="0.3">
      <c r="A399" s="84" t="s">
        <v>469</v>
      </c>
      <c r="B399" s="85" t="s">
        <v>102</v>
      </c>
      <c r="C399" s="86">
        <v>34.1</v>
      </c>
      <c r="D399" s="87">
        <v>2.4</v>
      </c>
      <c r="E399" s="88">
        <f t="shared" si="25"/>
        <v>64</v>
      </c>
      <c r="F399" s="89"/>
      <c r="G399" s="86">
        <v>19</v>
      </c>
      <c r="H399" s="86">
        <v>19</v>
      </c>
      <c r="I399" s="87">
        <v>3</v>
      </c>
      <c r="J399" s="90">
        <v>19</v>
      </c>
      <c r="K399" s="86">
        <v>3</v>
      </c>
      <c r="L399" s="91"/>
      <c r="M399" s="89"/>
      <c r="N399" s="92"/>
      <c r="O399" s="86">
        <v>1</v>
      </c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</row>
    <row r="400" spans="1:45" ht="14.55" customHeight="1" x14ac:dyDescent="0.3">
      <c r="A400" s="84" t="s">
        <v>470</v>
      </c>
      <c r="B400" s="85" t="s">
        <v>125</v>
      </c>
      <c r="C400" s="86">
        <v>15</v>
      </c>
      <c r="D400" s="87">
        <v>0.9</v>
      </c>
      <c r="E400" s="88">
        <f t="shared" si="25"/>
        <v>32</v>
      </c>
      <c r="F400" s="89"/>
      <c r="G400" s="86">
        <v>21</v>
      </c>
      <c r="H400" s="86">
        <v>8</v>
      </c>
      <c r="I400" s="91"/>
      <c r="J400" s="90">
        <v>3</v>
      </c>
      <c r="K400" s="92"/>
      <c r="L400" s="91"/>
      <c r="M400" s="89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</row>
    <row r="401" spans="1:45" ht="14.55" customHeight="1" x14ac:dyDescent="0.3">
      <c r="A401" s="84" t="s">
        <v>471</v>
      </c>
      <c r="B401" s="85" t="s">
        <v>69</v>
      </c>
      <c r="C401" s="86">
        <v>18.899999999999999</v>
      </c>
      <c r="D401" s="87">
        <v>8</v>
      </c>
      <c r="E401" s="88">
        <f t="shared" si="25"/>
        <v>63</v>
      </c>
      <c r="F401" s="89"/>
      <c r="G401" s="86">
        <v>25</v>
      </c>
      <c r="H401" s="86">
        <v>6</v>
      </c>
      <c r="I401" s="87">
        <v>11</v>
      </c>
      <c r="J401" s="90">
        <v>10</v>
      </c>
      <c r="K401" s="86">
        <v>10</v>
      </c>
      <c r="L401" s="91"/>
      <c r="M401" s="89"/>
      <c r="N401" s="92"/>
      <c r="O401" s="86">
        <v>1</v>
      </c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</row>
    <row r="402" spans="1:45" ht="14.55" customHeight="1" x14ac:dyDescent="0.3">
      <c r="A402" s="84" t="s">
        <v>472</v>
      </c>
      <c r="B402" s="85" t="s">
        <v>90</v>
      </c>
      <c r="C402" s="86">
        <v>31.3</v>
      </c>
      <c r="D402" s="87">
        <v>3</v>
      </c>
      <c r="E402" s="88">
        <f t="shared" si="25"/>
        <v>33</v>
      </c>
      <c r="F402" s="89"/>
      <c r="G402" s="86">
        <v>10</v>
      </c>
      <c r="H402" s="86">
        <v>19</v>
      </c>
      <c r="I402" s="87">
        <v>3</v>
      </c>
      <c r="J402" s="90">
        <v>1</v>
      </c>
      <c r="K402" s="92"/>
      <c r="L402" s="91"/>
      <c r="M402" s="89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</row>
    <row r="403" spans="1:45" ht="14.55" customHeight="1" x14ac:dyDescent="0.3">
      <c r="A403" s="139" t="s">
        <v>473</v>
      </c>
      <c r="B403" s="85" t="s">
        <v>95</v>
      </c>
      <c r="C403" s="86">
        <v>58.9</v>
      </c>
      <c r="D403" s="87">
        <v>3.5</v>
      </c>
      <c r="E403" s="88">
        <f t="shared" si="25"/>
        <v>16</v>
      </c>
      <c r="F403" s="89"/>
      <c r="G403" s="86">
        <v>5</v>
      </c>
      <c r="H403" s="86">
        <v>10</v>
      </c>
      <c r="I403" s="91"/>
      <c r="J403" s="89"/>
      <c r="K403" s="92"/>
      <c r="L403" s="91"/>
      <c r="M403" s="89"/>
      <c r="N403" s="92"/>
      <c r="O403" s="92"/>
      <c r="P403" s="92"/>
      <c r="Q403" s="92"/>
      <c r="R403" s="92"/>
      <c r="S403" s="92"/>
      <c r="T403" s="92"/>
      <c r="U403" s="92"/>
      <c r="V403" s="92"/>
      <c r="W403" s="86">
        <v>1</v>
      </c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</row>
    <row r="404" spans="1:45" ht="14.55" customHeight="1" x14ac:dyDescent="0.3">
      <c r="A404" s="139" t="s">
        <v>474</v>
      </c>
      <c r="B404" s="85" t="s">
        <v>143</v>
      </c>
      <c r="C404" s="86">
        <v>67</v>
      </c>
      <c r="D404" s="87">
        <v>2.9</v>
      </c>
      <c r="E404" s="88">
        <f t="shared" si="25"/>
        <v>29</v>
      </c>
      <c r="F404" s="89"/>
      <c r="G404" s="86">
        <v>12</v>
      </c>
      <c r="H404" s="86">
        <v>13</v>
      </c>
      <c r="I404" s="91"/>
      <c r="J404" s="90">
        <v>2</v>
      </c>
      <c r="K404" s="86">
        <v>1</v>
      </c>
      <c r="L404" s="91"/>
      <c r="M404" s="89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86">
        <v>1</v>
      </c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</row>
    <row r="405" spans="1:45" ht="14.55" customHeight="1" x14ac:dyDescent="0.3">
      <c r="A405" s="139" t="s">
        <v>475</v>
      </c>
      <c r="B405" s="85" t="s">
        <v>97</v>
      </c>
      <c r="C405" s="86">
        <v>57</v>
      </c>
      <c r="D405" s="87">
        <v>2.7</v>
      </c>
      <c r="E405" s="88">
        <f t="shared" si="25"/>
        <v>26</v>
      </c>
      <c r="F405" s="89"/>
      <c r="G405" s="86">
        <v>8</v>
      </c>
      <c r="H405" s="86">
        <v>15</v>
      </c>
      <c r="I405" s="87">
        <v>1</v>
      </c>
      <c r="J405" s="90">
        <v>2</v>
      </c>
      <c r="K405" s="92"/>
      <c r="L405" s="91"/>
      <c r="M405" s="89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</row>
    <row r="406" spans="1:45" ht="14.55" customHeight="1" x14ac:dyDescent="0.3">
      <c r="A406" s="139" t="s">
        <v>476</v>
      </c>
      <c r="B406" s="85" t="s">
        <v>125</v>
      </c>
      <c r="C406" s="86">
        <v>42.5</v>
      </c>
      <c r="D406" s="87">
        <v>2.5</v>
      </c>
      <c r="E406" s="88">
        <f t="shared" si="25"/>
        <v>13</v>
      </c>
      <c r="F406" s="89"/>
      <c r="G406" s="86">
        <v>9</v>
      </c>
      <c r="H406" s="86">
        <v>4</v>
      </c>
      <c r="I406" s="91"/>
      <c r="J406" s="89"/>
      <c r="K406" s="92"/>
      <c r="L406" s="91"/>
      <c r="M406" s="89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</row>
    <row r="407" spans="1:45" ht="14.55" customHeight="1" x14ac:dyDescent="0.3">
      <c r="A407" s="139" t="s">
        <v>477</v>
      </c>
      <c r="B407" s="85" t="s">
        <v>74</v>
      </c>
      <c r="C407" s="86">
        <v>32</v>
      </c>
      <c r="D407" s="87">
        <v>2.4</v>
      </c>
      <c r="E407" s="88">
        <f t="shared" si="25"/>
        <v>10</v>
      </c>
      <c r="F407" s="89"/>
      <c r="G407" s="86">
        <v>5</v>
      </c>
      <c r="H407" s="86">
        <v>3</v>
      </c>
      <c r="I407" s="91"/>
      <c r="J407" s="89"/>
      <c r="K407" s="92"/>
      <c r="L407" s="91"/>
      <c r="M407" s="89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86">
        <v>1</v>
      </c>
      <c r="AK407" s="92"/>
      <c r="AL407" s="92"/>
      <c r="AM407" s="92"/>
      <c r="AN407" s="92"/>
      <c r="AO407" s="92"/>
      <c r="AP407" s="92"/>
      <c r="AQ407" s="92"/>
      <c r="AR407" s="86">
        <v>1</v>
      </c>
      <c r="AS407" s="92"/>
    </row>
    <row r="408" spans="1:45" ht="14.55" customHeight="1" x14ac:dyDescent="0.3">
      <c r="A408" s="84" t="s">
        <v>478</v>
      </c>
      <c r="B408" s="85" t="s">
        <v>67</v>
      </c>
      <c r="C408" s="86">
        <v>16.5</v>
      </c>
      <c r="D408" s="87">
        <v>4</v>
      </c>
      <c r="E408" s="88">
        <f t="shared" si="25"/>
        <v>23</v>
      </c>
      <c r="F408" s="89"/>
      <c r="G408" s="86">
        <v>3</v>
      </c>
      <c r="H408" s="86">
        <v>5</v>
      </c>
      <c r="I408" s="87">
        <v>3</v>
      </c>
      <c r="J408" s="90">
        <v>6</v>
      </c>
      <c r="K408" s="86">
        <v>2</v>
      </c>
      <c r="L408" s="91"/>
      <c r="M408" s="89"/>
      <c r="N408" s="92"/>
      <c r="O408" s="92"/>
      <c r="P408" s="86">
        <v>1</v>
      </c>
      <c r="Q408" s="92"/>
      <c r="R408" s="92"/>
      <c r="S408" s="92"/>
      <c r="T408" s="92"/>
      <c r="U408" s="86">
        <v>1</v>
      </c>
      <c r="V408" s="92"/>
      <c r="W408" s="92"/>
      <c r="X408" s="92"/>
      <c r="Y408" s="92"/>
      <c r="Z408" s="86">
        <v>1</v>
      </c>
      <c r="AA408" s="92"/>
      <c r="AB408" s="92"/>
      <c r="AC408" s="92"/>
      <c r="AD408" s="86">
        <v>1</v>
      </c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</row>
    <row r="409" spans="1:45" ht="14.55" customHeight="1" x14ac:dyDescent="0.3">
      <c r="A409" s="139" t="s">
        <v>479</v>
      </c>
      <c r="B409" s="116" t="s">
        <v>88</v>
      </c>
      <c r="C409" s="116" t="s">
        <v>81</v>
      </c>
      <c r="D409" s="306" t="s">
        <v>82</v>
      </c>
      <c r="E409" s="153"/>
      <c r="F409" s="141"/>
      <c r="G409" s="148"/>
      <c r="H409" s="148"/>
      <c r="I409" s="307"/>
      <c r="J409" s="308"/>
      <c r="K409" s="148"/>
      <c r="L409" s="307"/>
      <c r="M409" s="308"/>
      <c r="N409" s="148"/>
      <c r="O409" s="148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124"/>
      <c r="AH409" s="124"/>
      <c r="AI409" s="124"/>
      <c r="AJ409" s="124"/>
      <c r="AK409" s="124"/>
      <c r="AL409" s="124"/>
      <c r="AM409" s="124"/>
      <c r="AN409" s="124"/>
      <c r="AO409" s="124"/>
      <c r="AP409" s="124"/>
      <c r="AQ409" s="124"/>
      <c r="AR409" s="124"/>
      <c r="AS409" s="124"/>
    </row>
    <row r="410" spans="1:45" ht="14.55" customHeight="1" x14ac:dyDescent="0.3">
      <c r="A410" s="139" t="s">
        <v>480</v>
      </c>
      <c r="B410" s="85" t="s">
        <v>60</v>
      </c>
      <c r="C410" s="86">
        <v>69</v>
      </c>
      <c r="D410" s="87">
        <v>3.8</v>
      </c>
      <c r="E410" s="88">
        <f>SUM(G410:AS410)</f>
        <v>29</v>
      </c>
      <c r="F410" s="89"/>
      <c r="G410" s="86">
        <v>11</v>
      </c>
      <c r="H410" s="86">
        <v>3</v>
      </c>
      <c r="I410" s="87">
        <v>1</v>
      </c>
      <c r="J410" s="90">
        <v>4</v>
      </c>
      <c r="K410" s="86">
        <v>9</v>
      </c>
      <c r="L410" s="91"/>
      <c r="M410" s="89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86">
        <v>1</v>
      </c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</row>
    <row r="411" spans="1:45" ht="14.55" customHeight="1" x14ac:dyDescent="0.3">
      <c r="A411" s="139" t="s">
        <v>481</v>
      </c>
      <c r="B411" s="85" t="s">
        <v>60</v>
      </c>
      <c r="C411" s="86">
        <v>53.5</v>
      </c>
      <c r="D411" s="87">
        <v>2.2000000000000002</v>
      </c>
      <c r="E411" s="88">
        <f>SUM(G411:AS411)</f>
        <v>29</v>
      </c>
      <c r="F411" s="89"/>
      <c r="G411" s="86">
        <v>7</v>
      </c>
      <c r="H411" s="86">
        <v>11</v>
      </c>
      <c r="I411" s="91"/>
      <c r="J411" s="90">
        <v>4</v>
      </c>
      <c r="K411" s="86">
        <v>2</v>
      </c>
      <c r="L411" s="91"/>
      <c r="M411" s="89"/>
      <c r="N411" s="92"/>
      <c r="O411" s="92"/>
      <c r="P411" s="92"/>
      <c r="Q411" s="92"/>
      <c r="R411" s="92"/>
      <c r="S411" s="86">
        <v>2</v>
      </c>
      <c r="T411" s="92"/>
      <c r="U411" s="92"/>
      <c r="V411" s="92"/>
      <c r="W411" s="92"/>
      <c r="X411" s="92"/>
      <c r="Y411" s="86">
        <v>2</v>
      </c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86">
        <v>1</v>
      </c>
      <c r="AS411" s="92"/>
    </row>
    <row r="412" spans="1:45" ht="14.55" customHeight="1" x14ac:dyDescent="0.3">
      <c r="A412" s="139" t="s">
        <v>482</v>
      </c>
      <c r="B412" s="85" t="s">
        <v>119</v>
      </c>
      <c r="C412" s="86">
        <v>87.6</v>
      </c>
      <c r="D412" s="87">
        <v>5.6</v>
      </c>
      <c r="E412" s="88">
        <f>SUM(G412:AS412)</f>
        <v>12</v>
      </c>
      <c r="F412" s="89"/>
      <c r="G412" s="86">
        <v>1</v>
      </c>
      <c r="H412" s="92"/>
      <c r="I412" s="87">
        <v>2</v>
      </c>
      <c r="J412" s="90">
        <v>5</v>
      </c>
      <c r="K412" s="86">
        <v>3</v>
      </c>
      <c r="L412" s="91"/>
      <c r="M412" s="89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86">
        <v>1</v>
      </c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</row>
    <row r="413" spans="1:45" ht="14.55" customHeight="1" x14ac:dyDescent="0.3">
      <c r="A413" s="139" t="s">
        <v>483</v>
      </c>
      <c r="B413" s="85" t="s">
        <v>125</v>
      </c>
      <c r="C413" s="86">
        <v>28</v>
      </c>
      <c r="D413" s="87">
        <v>2.5</v>
      </c>
      <c r="E413" s="88">
        <f>SUM(G413:AS413)</f>
        <v>4</v>
      </c>
      <c r="F413" s="89"/>
      <c r="G413" s="86">
        <v>3</v>
      </c>
      <c r="H413" s="92"/>
      <c r="I413" s="91"/>
      <c r="J413" s="89"/>
      <c r="K413" s="92"/>
      <c r="L413" s="91"/>
      <c r="M413" s="89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86">
        <v>1</v>
      </c>
      <c r="AR413" s="92"/>
      <c r="AS413" s="92"/>
    </row>
    <row r="414" spans="1:45" ht="14.55" customHeight="1" x14ac:dyDescent="0.3">
      <c r="A414" s="139" t="s">
        <v>484</v>
      </c>
      <c r="B414" s="127" t="s">
        <v>88</v>
      </c>
      <c r="C414" s="127" t="s">
        <v>81</v>
      </c>
      <c r="D414" s="117" t="s">
        <v>82</v>
      </c>
      <c r="E414" s="118"/>
      <c r="F414" s="89"/>
      <c r="G414" s="92"/>
      <c r="H414" s="92"/>
      <c r="I414" s="91"/>
      <c r="J414" s="89"/>
      <c r="K414" s="92"/>
      <c r="L414" s="91"/>
      <c r="M414" s="89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</row>
    <row r="415" spans="1:45" ht="14.55" customHeight="1" x14ac:dyDescent="0.3">
      <c r="A415" s="139" t="s">
        <v>485</v>
      </c>
      <c r="B415" s="85" t="s">
        <v>100</v>
      </c>
      <c r="C415" s="86">
        <v>66</v>
      </c>
      <c r="D415" s="87">
        <v>4</v>
      </c>
      <c r="E415" s="88">
        <f t="shared" ref="E415:E425" si="26">SUM(G415:AS415)</f>
        <v>43</v>
      </c>
      <c r="F415" s="89"/>
      <c r="G415" s="86">
        <v>15</v>
      </c>
      <c r="H415" s="86">
        <v>7</v>
      </c>
      <c r="I415" s="87">
        <v>5</v>
      </c>
      <c r="J415" s="90">
        <v>2</v>
      </c>
      <c r="K415" s="86">
        <v>2</v>
      </c>
      <c r="L415" s="91"/>
      <c r="M415" s="89"/>
      <c r="N415" s="92"/>
      <c r="O415" s="86">
        <v>4</v>
      </c>
      <c r="P415" s="92"/>
      <c r="Q415" s="92"/>
      <c r="R415" s="92"/>
      <c r="S415" s="92"/>
      <c r="T415" s="92"/>
      <c r="U415" s="92"/>
      <c r="V415" s="92"/>
      <c r="W415" s="86">
        <v>2</v>
      </c>
      <c r="X415" s="92"/>
      <c r="Y415" s="92"/>
      <c r="Z415" s="86">
        <v>2</v>
      </c>
      <c r="AA415" s="86">
        <v>4</v>
      </c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</row>
    <row r="416" spans="1:45" ht="14.55" customHeight="1" x14ac:dyDescent="0.3">
      <c r="A416" s="139" t="s">
        <v>486</v>
      </c>
      <c r="B416" s="85" t="s">
        <v>114</v>
      </c>
      <c r="C416" s="86">
        <v>62.4</v>
      </c>
      <c r="D416" s="87">
        <v>4.2</v>
      </c>
      <c r="E416" s="88">
        <f t="shared" si="26"/>
        <v>11</v>
      </c>
      <c r="F416" s="89"/>
      <c r="G416" s="92"/>
      <c r="H416" s="86">
        <v>9</v>
      </c>
      <c r="I416" s="87">
        <v>1</v>
      </c>
      <c r="J416" s="89"/>
      <c r="K416" s="92"/>
      <c r="L416" s="91"/>
      <c r="M416" s="89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86">
        <v>1</v>
      </c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</row>
    <row r="417" spans="1:45" ht="14.55" customHeight="1" x14ac:dyDescent="0.3">
      <c r="A417" s="139" t="s">
        <v>487</v>
      </c>
      <c r="B417" s="85" t="s">
        <v>62</v>
      </c>
      <c r="C417" s="86">
        <v>50</v>
      </c>
      <c r="D417" s="87">
        <v>3.5</v>
      </c>
      <c r="E417" s="88">
        <f t="shared" si="26"/>
        <v>11</v>
      </c>
      <c r="F417" s="89"/>
      <c r="G417" s="86">
        <v>3</v>
      </c>
      <c r="H417" s="86">
        <v>6</v>
      </c>
      <c r="I417" s="87">
        <v>1</v>
      </c>
      <c r="J417" s="89"/>
      <c r="K417" s="92"/>
      <c r="L417" s="91"/>
      <c r="M417" s="89"/>
      <c r="N417" s="92"/>
      <c r="O417" s="86">
        <v>1</v>
      </c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</row>
    <row r="418" spans="1:45" ht="14.55" customHeight="1" x14ac:dyDescent="0.3">
      <c r="A418" s="139" t="s">
        <v>488</v>
      </c>
      <c r="B418" s="85" t="s">
        <v>114</v>
      </c>
      <c r="C418" s="86">
        <v>75</v>
      </c>
      <c r="D418" s="87">
        <v>5.6</v>
      </c>
      <c r="E418" s="88">
        <f t="shared" si="26"/>
        <v>73</v>
      </c>
      <c r="F418" s="89"/>
      <c r="G418" s="86">
        <v>21</v>
      </c>
      <c r="H418" s="86">
        <v>31</v>
      </c>
      <c r="I418" s="87">
        <v>2</v>
      </c>
      <c r="J418" s="90">
        <v>10</v>
      </c>
      <c r="K418" s="86">
        <v>6</v>
      </c>
      <c r="L418" s="91"/>
      <c r="M418" s="89"/>
      <c r="N418" s="92"/>
      <c r="O418" s="92"/>
      <c r="P418" s="92"/>
      <c r="Q418" s="92"/>
      <c r="R418" s="92"/>
      <c r="S418" s="92"/>
      <c r="T418" s="92"/>
      <c r="U418" s="86">
        <v>1</v>
      </c>
      <c r="V418" s="92"/>
      <c r="W418" s="92"/>
      <c r="X418" s="92"/>
      <c r="Y418" s="92"/>
      <c r="Z418" s="86">
        <v>1</v>
      </c>
      <c r="AA418" s="92"/>
      <c r="AB418" s="92"/>
      <c r="AC418" s="92"/>
      <c r="AD418" s="92"/>
      <c r="AE418" s="86">
        <v>1</v>
      </c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</row>
    <row r="419" spans="1:45" ht="14.55" customHeight="1" x14ac:dyDescent="0.3">
      <c r="A419" s="139" t="s">
        <v>489</v>
      </c>
      <c r="B419" s="85" t="s">
        <v>132</v>
      </c>
      <c r="C419" s="86">
        <v>52.2</v>
      </c>
      <c r="D419" s="87">
        <v>4.0999999999999996</v>
      </c>
      <c r="E419" s="88">
        <f t="shared" si="26"/>
        <v>33</v>
      </c>
      <c r="F419" s="89"/>
      <c r="G419" s="86">
        <v>13</v>
      </c>
      <c r="H419" s="86">
        <v>14</v>
      </c>
      <c r="I419" s="91"/>
      <c r="J419" s="90">
        <v>6</v>
      </c>
      <c r="K419" s="92"/>
      <c r="L419" s="91"/>
      <c r="M419" s="89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</row>
    <row r="420" spans="1:45" ht="14.55" customHeight="1" x14ac:dyDescent="0.3">
      <c r="A420" s="139" t="s">
        <v>490</v>
      </c>
      <c r="B420" s="85" t="s">
        <v>206</v>
      </c>
      <c r="C420" s="86">
        <v>65.900000000000006</v>
      </c>
      <c r="D420" s="87">
        <v>3.5</v>
      </c>
      <c r="E420" s="88">
        <f t="shared" si="26"/>
        <v>49</v>
      </c>
      <c r="F420" s="89"/>
      <c r="G420" s="86">
        <v>12</v>
      </c>
      <c r="H420" s="86">
        <v>19</v>
      </c>
      <c r="I420" s="87">
        <v>1</v>
      </c>
      <c r="J420" s="90">
        <v>7</v>
      </c>
      <c r="K420" s="86">
        <v>9</v>
      </c>
      <c r="L420" s="91"/>
      <c r="M420" s="89"/>
      <c r="N420" s="92"/>
      <c r="O420" s="92"/>
      <c r="P420" s="92"/>
      <c r="Q420" s="92"/>
      <c r="R420" s="92"/>
      <c r="S420" s="86">
        <v>1</v>
      </c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</row>
    <row r="421" spans="1:45" ht="14.55" customHeight="1" x14ac:dyDescent="0.3">
      <c r="A421" s="139" t="s">
        <v>491</v>
      </c>
      <c r="B421" s="85" t="s">
        <v>492</v>
      </c>
      <c r="C421" s="148">
        <v>75</v>
      </c>
      <c r="D421" s="309" t="s">
        <v>493</v>
      </c>
      <c r="E421" s="310">
        <f t="shared" si="26"/>
        <v>37</v>
      </c>
      <c r="F421" s="141"/>
      <c r="G421" s="120">
        <v>13</v>
      </c>
      <c r="H421" s="120">
        <v>13</v>
      </c>
      <c r="I421" s="142">
        <v>1</v>
      </c>
      <c r="J421" s="143">
        <v>8</v>
      </c>
      <c r="K421" s="120">
        <v>1</v>
      </c>
      <c r="L421" s="142"/>
      <c r="M421" s="143"/>
      <c r="N421" s="148"/>
      <c r="O421" s="120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>
        <v>1</v>
      </c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24"/>
    </row>
    <row r="422" spans="1:45" ht="14.55" customHeight="1" x14ac:dyDescent="0.3">
      <c r="A422" s="139" t="s">
        <v>494</v>
      </c>
      <c r="B422" s="85" t="s">
        <v>148</v>
      </c>
      <c r="C422" s="86">
        <v>66</v>
      </c>
      <c r="D422" s="87">
        <v>3.6</v>
      </c>
      <c r="E422" s="88">
        <f t="shared" si="26"/>
        <v>37</v>
      </c>
      <c r="F422" s="89"/>
      <c r="G422" s="86">
        <v>14</v>
      </c>
      <c r="H422" s="86">
        <v>15</v>
      </c>
      <c r="I422" s="87">
        <v>2</v>
      </c>
      <c r="J422" s="90">
        <v>5</v>
      </c>
      <c r="K422" s="92"/>
      <c r="L422" s="91"/>
      <c r="M422" s="89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86">
        <v>1</v>
      </c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</row>
    <row r="423" spans="1:45" ht="14.55" customHeight="1" x14ac:dyDescent="0.3">
      <c r="A423" s="139" t="s">
        <v>495</v>
      </c>
      <c r="B423" s="85" t="s">
        <v>102</v>
      </c>
      <c r="C423" s="86">
        <v>54</v>
      </c>
      <c r="D423" s="87">
        <v>2</v>
      </c>
      <c r="E423" s="88">
        <f t="shared" si="26"/>
        <v>17</v>
      </c>
      <c r="F423" s="89"/>
      <c r="G423" s="86">
        <v>5</v>
      </c>
      <c r="H423" s="86">
        <v>8</v>
      </c>
      <c r="I423" s="91"/>
      <c r="J423" s="90">
        <v>3</v>
      </c>
      <c r="K423" s="92"/>
      <c r="L423" s="91"/>
      <c r="M423" s="89"/>
      <c r="N423" s="92"/>
      <c r="O423" s="92"/>
      <c r="P423" s="92"/>
      <c r="Q423" s="92"/>
      <c r="R423" s="92"/>
      <c r="S423" s="86">
        <v>1</v>
      </c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</row>
    <row r="424" spans="1:45" ht="14.55" customHeight="1" x14ac:dyDescent="0.3">
      <c r="A424" s="139" t="s">
        <v>496</v>
      </c>
      <c r="B424" s="85" t="s">
        <v>116</v>
      </c>
      <c r="C424" s="86">
        <v>53.1</v>
      </c>
      <c r="D424" s="87">
        <v>3.7</v>
      </c>
      <c r="E424" s="88">
        <f t="shared" si="26"/>
        <v>18</v>
      </c>
      <c r="F424" s="89"/>
      <c r="G424" s="86">
        <v>4</v>
      </c>
      <c r="H424" s="86">
        <v>5</v>
      </c>
      <c r="I424" s="91"/>
      <c r="J424" s="90">
        <v>7</v>
      </c>
      <c r="K424" s="86">
        <v>1</v>
      </c>
      <c r="L424" s="91"/>
      <c r="M424" s="89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86">
        <v>1</v>
      </c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</row>
    <row r="425" spans="1:45" ht="14.55" customHeight="1" x14ac:dyDescent="0.3">
      <c r="A425" s="139" t="s">
        <v>497</v>
      </c>
      <c r="B425" s="234" t="s">
        <v>132</v>
      </c>
      <c r="C425" s="235">
        <v>62.6</v>
      </c>
      <c r="D425" s="236">
        <v>3.3</v>
      </c>
      <c r="E425" s="237">
        <f t="shared" si="26"/>
        <v>43</v>
      </c>
      <c r="F425" s="238"/>
      <c r="G425" s="235">
        <v>5</v>
      </c>
      <c r="H425" s="235">
        <v>27</v>
      </c>
      <c r="I425" s="236">
        <v>1</v>
      </c>
      <c r="J425" s="240">
        <v>10</v>
      </c>
      <c r="K425" s="239"/>
      <c r="L425" s="241"/>
      <c r="M425" s="238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  <c r="AA425" s="239"/>
      <c r="AB425" s="239"/>
      <c r="AC425" s="239"/>
      <c r="AD425" s="239"/>
      <c r="AE425" s="239"/>
      <c r="AF425" s="239"/>
      <c r="AG425" s="239"/>
      <c r="AH425" s="239"/>
      <c r="AI425" s="239"/>
      <c r="AJ425" s="239"/>
      <c r="AK425" s="239"/>
      <c r="AL425" s="239"/>
      <c r="AM425" s="239"/>
      <c r="AN425" s="239"/>
      <c r="AO425" s="239"/>
      <c r="AP425" s="239"/>
      <c r="AQ425" s="239"/>
      <c r="AR425" s="239"/>
      <c r="AS425" s="239"/>
    </row>
    <row r="426" spans="1:45" ht="14.55" customHeight="1" x14ac:dyDescent="0.3">
      <c r="A426" s="129" t="s">
        <v>498</v>
      </c>
      <c r="B426" s="311"/>
      <c r="C426" s="312">
        <f>SUM(C393:C425)</f>
        <v>1483.8999999999999</v>
      </c>
      <c r="D426" s="313">
        <f>SUM(D393:D425)</f>
        <v>100.99999999999999</v>
      </c>
      <c r="E426" s="192">
        <f>SUM(E393:E425)</f>
        <v>866</v>
      </c>
      <c r="F426" s="192"/>
      <c r="G426" s="192">
        <f t="shared" ref="G426:L426" si="27">SUM(G393:G425)</f>
        <v>277</v>
      </c>
      <c r="H426" s="192">
        <f t="shared" si="27"/>
        <v>285</v>
      </c>
      <c r="I426" s="192">
        <f t="shared" si="27"/>
        <v>45</v>
      </c>
      <c r="J426" s="192">
        <f t="shared" si="27"/>
        <v>156</v>
      </c>
      <c r="K426" s="192">
        <f t="shared" si="27"/>
        <v>60</v>
      </c>
      <c r="L426" s="192">
        <f t="shared" si="27"/>
        <v>1</v>
      </c>
      <c r="M426" s="192"/>
      <c r="N426" s="192"/>
      <c r="O426" s="192">
        <f>SUM(O393:O425)</f>
        <v>7</v>
      </c>
      <c r="P426" s="192">
        <f>SUM(P393:P425)</f>
        <v>1</v>
      </c>
      <c r="Q426" s="192"/>
      <c r="R426" s="192"/>
      <c r="S426" s="192">
        <f>SUM(S393:S425)</f>
        <v>4</v>
      </c>
      <c r="T426" s="192"/>
      <c r="U426" s="192">
        <f>SUM(U393:U425)</f>
        <v>2</v>
      </c>
      <c r="V426" s="192"/>
      <c r="W426" s="192">
        <f>SUM(W393:W425)</f>
        <v>3</v>
      </c>
      <c r="X426" s="192"/>
      <c r="Y426" s="192">
        <f>SUM(Y393:Y425)</f>
        <v>3</v>
      </c>
      <c r="Z426" s="192">
        <f>SUM(Z393:Z425)</f>
        <v>9</v>
      </c>
      <c r="AA426" s="192">
        <f>SUM(AA393:AA425)</f>
        <v>6</v>
      </c>
      <c r="AB426" s="192"/>
      <c r="AC426" s="192"/>
      <c r="AD426" s="192">
        <f>SUM(AD393:AD425)</f>
        <v>1</v>
      </c>
      <c r="AE426" s="192">
        <f>SUM(AE393:AE425)</f>
        <v>1</v>
      </c>
      <c r="AF426" s="192">
        <f>SUM(AF393:AF425)</f>
        <v>1</v>
      </c>
      <c r="AG426" s="192"/>
      <c r="AH426" s="192"/>
      <c r="AI426" s="192"/>
      <c r="AJ426" s="192">
        <f>SUM(AJ393:AJ425)</f>
        <v>1</v>
      </c>
      <c r="AK426" s="192"/>
      <c r="AL426" s="192"/>
      <c r="AM426" s="192"/>
      <c r="AN426" s="192"/>
      <c r="AO426" s="192"/>
      <c r="AP426" s="192"/>
      <c r="AQ426" s="192">
        <f>SUM(AQ393:AQ425)</f>
        <v>1</v>
      </c>
      <c r="AR426" s="192">
        <f>SUM(AR393:AR425)</f>
        <v>2</v>
      </c>
      <c r="AS426" s="192"/>
    </row>
    <row r="427" spans="1:45" ht="14.55" customHeight="1" x14ac:dyDescent="0.3">
      <c r="A427" s="114"/>
      <c r="B427" s="314"/>
      <c r="C427" s="136"/>
      <c r="D427" s="135"/>
      <c r="E427" s="137"/>
      <c r="F427" s="138"/>
      <c r="G427" s="137"/>
      <c r="H427" s="137"/>
      <c r="I427" s="137"/>
      <c r="J427" s="137"/>
      <c r="K427" s="137"/>
      <c r="L427" s="137"/>
      <c r="M427" s="137"/>
      <c r="N427" s="137"/>
      <c r="O427" s="137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12"/>
    </row>
    <row r="428" spans="1:45" ht="14.55" customHeight="1" x14ac:dyDescent="0.3">
      <c r="A428" s="52" t="s">
        <v>85</v>
      </c>
      <c r="B428" s="219"/>
      <c r="C428" s="220"/>
      <c r="D428" s="83"/>
      <c r="E428" s="220"/>
      <c r="F428" s="83"/>
      <c r="G428" s="220"/>
      <c r="H428" s="220"/>
      <c r="I428" s="220"/>
      <c r="J428" s="220"/>
      <c r="K428" s="220"/>
      <c r="L428" s="220"/>
      <c r="M428" s="220"/>
      <c r="N428" s="220"/>
      <c r="O428" s="220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</row>
    <row r="429" spans="1:45" ht="14.55" customHeight="1" x14ac:dyDescent="0.3">
      <c r="A429" s="139" t="s">
        <v>499</v>
      </c>
      <c r="B429" s="85" t="s">
        <v>65</v>
      </c>
      <c r="C429" s="86">
        <v>61</v>
      </c>
      <c r="D429" s="87">
        <v>3.3</v>
      </c>
      <c r="E429" s="88">
        <f t="shared" ref="E429:E434" si="28">SUM(G429:AS429)</f>
        <v>46</v>
      </c>
      <c r="F429" s="89"/>
      <c r="G429" s="86">
        <v>15</v>
      </c>
      <c r="H429" s="86">
        <v>4</v>
      </c>
      <c r="I429" s="91"/>
      <c r="J429" s="90">
        <v>12</v>
      </c>
      <c r="K429" s="86">
        <v>15</v>
      </c>
      <c r="L429" s="91"/>
      <c r="M429" s="89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</row>
    <row r="430" spans="1:45" ht="14.55" customHeight="1" x14ac:dyDescent="0.3">
      <c r="A430" s="139" t="s">
        <v>500</v>
      </c>
      <c r="B430" s="85" t="s">
        <v>60</v>
      </c>
      <c r="C430" s="86">
        <v>67</v>
      </c>
      <c r="D430" s="87">
        <v>3.5</v>
      </c>
      <c r="E430" s="88">
        <f t="shared" si="28"/>
        <v>64</v>
      </c>
      <c r="F430" s="89"/>
      <c r="G430" s="86">
        <v>31</v>
      </c>
      <c r="H430" s="86">
        <v>4</v>
      </c>
      <c r="I430" s="91"/>
      <c r="J430" s="90">
        <v>13</v>
      </c>
      <c r="K430" s="86">
        <v>15</v>
      </c>
      <c r="L430" s="91"/>
      <c r="M430" s="89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86">
        <v>1</v>
      </c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</row>
    <row r="431" spans="1:45" ht="14.55" customHeight="1" x14ac:dyDescent="0.3">
      <c r="A431" s="139" t="s">
        <v>501</v>
      </c>
      <c r="B431" s="85" t="s">
        <v>95</v>
      </c>
      <c r="C431" s="86">
        <v>53</v>
      </c>
      <c r="D431" s="87">
        <v>3</v>
      </c>
      <c r="E431" s="88">
        <f t="shared" si="28"/>
        <v>21</v>
      </c>
      <c r="F431" s="89"/>
      <c r="G431" s="86">
        <v>10</v>
      </c>
      <c r="H431" s="86">
        <v>2</v>
      </c>
      <c r="I431" s="91"/>
      <c r="J431" s="90">
        <v>7</v>
      </c>
      <c r="K431" s="86">
        <v>1</v>
      </c>
      <c r="L431" s="91"/>
      <c r="M431" s="89"/>
      <c r="N431" s="92"/>
      <c r="O431" s="92"/>
      <c r="P431" s="92"/>
      <c r="Q431" s="92"/>
      <c r="R431" s="92"/>
      <c r="S431" s="92"/>
      <c r="T431" s="92"/>
      <c r="U431" s="86">
        <v>1</v>
      </c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</row>
    <row r="432" spans="1:45" ht="14.55" customHeight="1" x14ac:dyDescent="0.3">
      <c r="A432" s="139" t="s">
        <v>502</v>
      </c>
      <c r="B432" s="85" t="s">
        <v>141</v>
      </c>
      <c r="C432" s="86">
        <v>3.5</v>
      </c>
      <c r="D432" s="87">
        <v>3</v>
      </c>
      <c r="E432" s="88">
        <f t="shared" si="28"/>
        <v>9</v>
      </c>
      <c r="F432" s="89"/>
      <c r="G432" s="86">
        <v>3</v>
      </c>
      <c r="H432" s="86">
        <v>1</v>
      </c>
      <c r="I432" s="91"/>
      <c r="J432" s="90">
        <v>4</v>
      </c>
      <c r="K432" s="92"/>
      <c r="L432" s="91"/>
      <c r="M432" s="89"/>
      <c r="N432" s="92"/>
      <c r="O432" s="92"/>
      <c r="P432" s="92"/>
      <c r="Q432" s="92"/>
      <c r="R432" s="92"/>
      <c r="S432" s="92"/>
      <c r="T432" s="92"/>
      <c r="U432" s="86">
        <v>1</v>
      </c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</row>
    <row r="433" spans="1:45" ht="14.55" customHeight="1" x14ac:dyDescent="0.3">
      <c r="A433" s="139" t="s">
        <v>503</v>
      </c>
      <c r="B433" s="85" t="s">
        <v>114</v>
      </c>
      <c r="C433" s="86">
        <v>53.6</v>
      </c>
      <c r="D433" s="87">
        <v>5.9</v>
      </c>
      <c r="E433" s="88">
        <f t="shared" si="28"/>
        <v>21</v>
      </c>
      <c r="F433" s="89"/>
      <c r="G433" s="86">
        <v>7</v>
      </c>
      <c r="H433" s="86">
        <v>1</v>
      </c>
      <c r="I433" s="91"/>
      <c r="J433" s="90">
        <v>4</v>
      </c>
      <c r="K433" s="86">
        <v>9</v>
      </c>
      <c r="L433" s="91"/>
      <c r="M433" s="89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</row>
    <row r="434" spans="1:45" ht="14.55" customHeight="1" x14ac:dyDescent="0.3">
      <c r="A434" s="139" t="s">
        <v>504</v>
      </c>
      <c r="B434" s="234" t="s">
        <v>125</v>
      </c>
      <c r="C434" s="235">
        <v>82</v>
      </c>
      <c r="D434" s="236">
        <v>5</v>
      </c>
      <c r="E434" s="237">
        <f t="shared" si="28"/>
        <v>85</v>
      </c>
      <c r="F434" s="238"/>
      <c r="G434" s="235">
        <v>11</v>
      </c>
      <c r="H434" s="235">
        <v>9</v>
      </c>
      <c r="I434" s="241"/>
      <c r="J434" s="240">
        <v>30</v>
      </c>
      <c r="K434" s="235">
        <v>35</v>
      </c>
      <c r="L434" s="241"/>
      <c r="M434" s="238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  <c r="AA434" s="239"/>
      <c r="AB434" s="239"/>
      <c r="AC434" s="239"/>
      <c r="AD434" s="239"/>
      <c r="AE434" s="239"/>
      <c r="AF434" s="239"/>
      <c r="AG434" s="239"/>
      <c r="AH434" s="239"/>
      <c r="AI434" s="239"/>
      <c r="AJ434" s="239"/>
      <c r="AK434" s="239"/>
      <c r="AL434" s="239"/>
      <c r="AM434" s="239"/>
      <c r="AN434" s="239"/>
      <c r="AO434" s="239"/>
      <c r="AP434" s="239"/>
      <c r="AQ434" s="239"/>
      <c r="AR434" s="239"/>
      <c r="AS434" s="239"/>
    </row>
    <row r="435" spans="1:45" ht="14.55" customHeight="1" x14ac:dyDescent="0.3">
      <c r="A435" s="129" t="s">
        <v>505</v>
      </c>
      <c r="B435" s="311"/>
      <c r="C435" s="315">
        <f>SUM(C429:C434)</f>
        <v>320.10000000000002</v>
      </c>
      <c r="D435" s="316">
        <f>SUM(D429:D434)</f>
        <v>23.700000000000003</v>
      </c>
      <c r="E435" s="317">
        <f>SUM(E429:E434)</f>
        <v>246</v>
      </c>
      <c r="F435" s="317"/>
      <c r="G435" s="317">
        <f>SUM(G429:G434)</f>
        <v>77</v>
      </c>
      <c r="H435" s="317">
        <f>SUM(H429:H434)</f>
        <v>21</v>
      </c>
      <c r="I435" s="317"/>
      <c r="J435" s="317">
        <f>SUM(J429:J434)</f>
        <v>70</v>
      </c>
      <c r="K435" s="317">
        <f>SUM(K429:K434)</f>
        <v>75</v>
      </c>
      <c r="L435" s="317"/>
      <c r="M435" s="317"/>
      <c r="N435" s="317"/>
      <c r="O435" s="317"/>
      <c r="P435" s="317"/>
      <c r="Q435" s="317"/>
      <c r="R435" s="317"/>
      <c r="S435" s="317"/>
      <c r="T435" s="317"/>
      <c r="U435" s="317">
        <f>SUM(U429:U434)</f>
        <v>2</v>
      </c>
      <c r="V435" s="317"/>
      <c r="W435" s="317"/>
      <c r="X435" s="317"/>
      <c r="Y435" s="317"/>
      <c r="Z435" s="317">
        <f>SUM(Z429:Z434)</f>
        <v>1</v>
      </c>
      <c r="AA435" s="317"/>
      <c r="AB435" s="317"/>
      <c r="AC435" s="317"/>
      <c r="AD435" s="317"/>
      <c r="AE435" s="317"/>
      <c r="AF435" s="317"/>
      <c r="AG435" s="317"/>
      <c r="AH435" s="317"/>
      <c r="AI435" s="317"/>
      <c r="AJ435" s="317"/>
      <c r="AK435" s="317"/>
      <c r="AL435" s="317"/>
      <c r="AM435" s="317"/>
      <c r="AN435" s="317"/>
      <c r="AO435" s="317"/>
      <c r="AP435" s="317"/>
      <c r="AQ435" s="317"/>
      <c r="AR435" s="317"/>
      <c r="AS435" s="317"/>
    </row>
    <row r="436" spans="1:45" ht="14.55" customHeight="1" x14ac:dyDescent="0.3">
      <c r="A436" s="52"/>
      <c r="B436" s="314"/>
      <c r="C436" s="318"/>
      <c r="D436" s="112"/>
      <c r="E436" s="318"/>
      <c r="F436" s="112"/>
      <c r="G436" s="318"/>
      <c r="H436" s="318"/>
      <c r="I436" s="318"/>
      <c r="J436" s="318"/>
      <c r="K436" s="318"/>
      <c r="L436" s="318"/>
      <c r="M436" s="318"/>
      <c r="N436" s="318"/>
      <c r="O436" s="318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  <c r="AS436" s="112"/>
    </row>
    <row r="437" spans="1:45" ht="14.55" customHeight="1" x14ac:dyDescent="0.3">
      <c r="A437" s="52" t="s">
        <v>192</v>
      </c>
      <c r="B437" s="219"/>
      <c r="C437" s="220"/>
      <c r="D437" s="83"/>
      <c r="E437" s="220"/>
      <c r="F437" s="83"/>
      <c r="G437" s="220"/>
      <c r="H437" s="220"/>
      <c r="I437" s="220"/>
      <c r="J437" s="220"/>
      <c r="K437" s="220"/>
      <c r="L437" s="220"/>
      <c r="M437" s="220"/>
      <c r="N437" s="220"/>
      <c r="O437" s="220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</row>
    <row r="438" spans="1:45" ht="14.55" customHeight="1" x14ac:dyDescent="0.3">
      <c r="A438" s="84" t="s">
        <v>506</v>
      </c>
      <c r="B438" s="85" t="s">
        <v>106</v>
      </c>
      <c r="C438" s="86">
        <v>83</v>
      </c>
      <c r="D438" s="87">
        <v>5.8</v>
      </c>
      <c r="E438" s="88">
        <f t="shared" ref="E438:E452" si="29">SUM(G438:AS438)</f>
        <v>90</v>
      </c>
      <c r="F438" s="89"/>
      <c r="G438" s="86">
        <v>53</v>
      </c>
      <c r="H438" s="86">
        <v>16</v>
      </c>
      <c r="I438" s="87">
        <v>1</v>
      </c>
      <c r="J438" s="90">
        <v>10</v>
      </c>
      <c r="K438" s="86">
        <v>3</v>
      </c>
      <c r="L438" s="91"/>
      <c r="M438" s="90">
        <v>1</v>
      </c>
      <c r="N438" s="92"/>
      <c r="O438" s="86">
        <v>2</v>
      </c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86">
        <v>3</v>
      </c>
      <c r="AA438" s="92"/>
      <c r="AB438" s="92"/>
      <c r="AC438" s="92"/>
      <c r="AD438" s="92"/>
      <c r="AE438" s="86">
        <v>1</v>
      </c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</row>
    <row r="439" spans="1:45" ht="14.55" customHeight="1" x14ac:dyDescent="0.3">
      <c r="A439" s="84" t="s">
        <v>507</v>
      </c>
      <c r="B439" s="85" t="s">
        <v>106</v>
      </c>
      <c r="C439" s="86">
        <v>53</v>
      </c>
      <c r="D439" s="87">
        <v>5.7</v>
      </c>
      <c r="E439" s="88">
        <f t="shared" si="29"/>
        <v>99</v>
      </c>
      <c r="F439" s="89"/>
      <c r="G439" s="86">
        <v>71</v>
      </c>
      <c r="H439" s="86">
        <v>8</v>
      </c>
      <c r="I439" s="87">
        <v>6</v>
      </c>
      <c r="J439" s="90">
        <v>9</v>
      </c>
      <c r="K439" s="86">
        <v>3</v>
      </c>
      <c r="L439" s="91"/>
      <c r="M439" s="89"/>
      <c r="N439" s="92"/>
      <c r="O439" s="86">
        <v>1</v>
      </c>
      <c r="P439" s="92"/>
      <c r="Q439" s="92"/>
      <c r="R439" s="92"/>
      <c r="S439" s="92"/>
      <c r="T439" s="92"/>
      <c r="U439" s="92"/>
      <c r="V439" s="86">
        <v>1</v>
      </c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</row>
    <row r="440" spans="1:45" ht="14.55" customHeight="1" x14ac:dyDescent="0.3">
      <c r="A440" s="84" t="s">
        <v>508</v>
      </c>
      <c r="B440" s="85" t="s">
        <v>74</v>
      </c>
      <c r="C440" s="86">
        <v>72</v>
      </c>
      <c r="D440" s="87">
        <v>6</v>
      </c>
      <c r="E440" s="88">
        <f t="shared" si="29"/>
        <v>150</v>
      </c>
      <c r="F440" s="89"/>
      <c r="G440" s="86">
        <v>68</v>
      </c>
      <c r="H440" s="86">
        <v>13</v>
      </c>
      <c r="I440" s="87">
        <v>8</v>
      </c>
      <c r="J440" s="90">
        <v>17</v>
      </c>
      <c r="K440" s="86">
        <v>29</v>
      </c>
      <c r="L440" s="91"/>
      <c r="M440" s="89"/>
      <c r="N440" s="92"/>
      <c r="O440" s="86">
        <v>7</v>
      </c>
      <c r="P440" s="92"/>
      <c r="Q440" s="92"/>
      <c r="R440" s="92"/>
      <c r="S440" s="92"/>
      <c r="T440" s="92"/>
      <c r="U440" s="92"/>
      <c r="V440" s="92"/>
      <c r="W440" s="86">
        <v>1</v>
      </c>
      <c r="X440" s="92"/>
      <c r="Y440" s="92"/>
      <c r="Z440" s="86">
        <v>3</v>
      </c>
      <c r="AA440" s="86">
        <v>2</v>
      </c>
      <c r="AB440" s="92"/>
      <c r="AC440" s="92"/>
      <c r="AD440" s="92"/>
      <c r="AE440" s="86">
        <v>2</v>
      </c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</row>
    <row r="441" spans="1:45" ht="14.55" customHeight="1" x14ac:dyDescent="0.3">
      <c r="A441" s="84" t="s">
        <v>509</v>
      </c>
      <c r="B441" s="85" t="s">
        <v>114</v>
      </c>
      <c r="C441" s="86">
        <v>83.9</v>
      </c>
      <c r="D441" s="87">
        <v>4.7</v>
      </c>
      <c r="E441" s="88">
        <f t="shared" si="29"/>
        <v>5</v>
      </c>
      <c r="F441" s="89"/>
      <c r="G441" s="86">
        <v>3</v>
      </c>
      <c r="H441" s="92"/>
      <c r="I441" s="91"/>
      <c r="J441" s="90">
        <v>2</v>
      </c>
      <c r="K441" s="92"/>
      <c r="L441" s="91"/>
      <c r="M441" s="89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</row>
    <row r="442" spans="1:45" ht="14.55" customHeight="1" x14ac:dyDescent="0.3">
      <c r="A442" s="84" t="s">
        <v>510</v>
      </c>
      <c r="B442" s="85" t="s">
        <v>97</v>
      </c>
      <c r="C442" s="86">
        <v>28.2</v>
      </c>
      <c r="D442" s="87">
        <v>2.4</v>
      </c>
      <c r="E442" s="88">
        <f t="shared" si="29"/>
        <v>6</v>
      </c>
      <c r="F442" s="89"/>
      <c r="G442" s="86">
        <v>3</v>
      </c>
      <c r="H442" s="86">
        <v>2</v>
      </c>
      <c r="I442" s="91"/>
      <c r="J442" s="89"/>
      <c r="K442" s="92"/>
      <c r="L442" s="91"/>
      <c r="M442" s="90">
        <v>1</v>
      </c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</row>
    <row r="443" spans="1:45" ht="14.55" customHeight="1" x14ac:dyDescent="0.3">
      <c r="A443" s="139" t="s">
        <v>511</v>
      </c>
      <c r="B443" s="85" t="s">
        <v>206</v>
      </c>
      <c r="C443" s="86">
        <v>38</v>
      </c>
      <c r="D443" s="87">
        <v>2.1</v>
      </c>
      <c r="E443" s="88">
        <f t="shared" si="29"/>
        <v>12</v>
      </c>
      <c r="F443" s="89"/>
      <c r="G443" s="86">
        <v>5</v>
      </c>
      <c r="H443" s="86">
        <v>5</v>
      </c>
      <c r="I443" s="91"/>
      <c r="J443" s="89"/>
      <c r="K443" s="92"/>
      <c r="L443" s="91"/>
      <c r="M443" s="89"/>
      <c r="N443" s="92"/>
      <c r="O443" s="92"/>
      <c r="P443" s="92"/>
      <c r="Q443" s="92"/>
      <c r="R443" s="92"/>
      <c r="S443" s="92"/>
      <c r="T443" s="92"/>
      <c r="U443" s="92"/>
      <c r="V443" s="92"/>
      <c r="W443" s="86">
        <v>1</v>
      </c>
      <c r="X443" s="92"/>
      <c r="Y443" s="92"/>
      <c r="Z443" s="86">
        <v>1</v>
      </c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</row>
    <row r="444" spans="1:45" ht="14.55" customHeight="1" x14ac:dyDescent="0.3">
      <c r="A444" s="139" t="s">
        <v>512</v>
      </c>
      <c r="B444" s="85" t="s">
        <v>125</v>
      </c>
      <c r="C444" s="86">
        <v>24.8</v>
      </c>
      <c r="D444" s="87">
        <v>3.2</v>
      </c>
      <c r="E444" s="88">
        <f t="shared" si="29"/>
        <v>5</v>
      </c>
      <c r="F444" s="89"/>
      <c r="G444" s="86">
        <v>3</v>
      </c>
      <c r="H444" s="92"/>
      <c r="I444" s="91"/>
      <c r="J444" s="90">
        <v>1</v>
      </c>
      <c r="K444" s="92"/>
      <c r="L444" s="91"/>
      <c r="M444" s="89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86">
        <v>1</v>
      </c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</row>
    <row r="445" spans="1:45" ht="14.55" customHeight="1" x14ac:dyDescent="0.3">
      <c r="A445" s="139" t="s">
        <v>513</v>
      </c>
      <c r="B445" s="85" t="s">
        <v>95</v>
      </c>
      <c r="C445" s="86">
        <v>64</v>
      </c>
      <c r="D445" s="87">
        <v>3.5</v>
      </c>
      <c r="E445" s="88">
        <f t="shared" si="29"/>
        <v>10</v>
      </c>
      <c r="F445" s="89"/>
      <c r="G445" s="86">
        <v>4</v>
      </c>
      <c r="H445" s="92"/>
      <c r="I445" s="91"/>
      <c r="J445" s="89"/>
      <c r="K445" s="92"/>
      <c r="L445" s="91"/>
      <c r="M445" s="89"/>
      <c r="N445" s="92"/>
      <c r="O445" s="86">
        <v>3</v>
      </c>
      <c r="P445" s="92"/>
      <c r="Q445" s="92"/>
      <c r="R445" s="92"/>
      <c r="S445" s="92"/>
      <c r="T445" s="92"/>
      <c r="U445" s="92"/>
      <c r="V445" s="92"/>
      <c r="W445" s="86">
        <v>1</v>
      </c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86">
        <v>2</v>
      </c>
      <c r="AS445" s="92"/>
    </row>
    <row r="446" spans="1:45" ht="14.55" customHeight="1" x14ac:dyDescent="0.3">
      <c r="A446" s="84" t="s">
        <v>514</v>
      </c>
      <c r="B446" s="85" t="s">
        <v>74</v>
      </c>
      <c r="C446" s="86">
        <v>74.2</v>
      </c>
      <c r="D446" s="87">
        <v>2.2999999999999998</v>
      </c>
      <c r="E446" s="88">
        <f t="shared" si="29"/>
        <v>13</v>
      </c>
      <c r="F446" s="89"/>
      <c r="G446" s="86">
        <v>2</v>
      </c>
      <c r="H446" s="86">
        <v>2</v>
      </c>
      <c r="I446" s="91"/>
      <c r="J446" s="89"/>
      <c r="K446" s="92"/>
      <c r="L446" s="91"/>
      <c r="M446" s="90">
        <v>2</v>
      </c>
      <c r="N446" s="92"/>
      <c r="O446" s="86">
        <v>7</v>
      </c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</row>
    <row r="447" spans="1:45" ht="14.55" customHeight="1" x14ac:dyDescent="0.3">
      <c r="A447" s="84" t="s">
        <v>515</v>
      </c>
      <c r="B447" s="85" t="s">
        <v>106</v>
      </c>
      <c r="C447" s="86">
        <v>94</v>
      </c>
      <c r="D447" s="87">
        <v>5.2</v>
      </c>
      <c r="E447" s="88">
        <f t="shared" si="29"/>
        <v>37</v>
      </c>
      <c r="F447" s="89"/>
      <c r="G447" s="86">
        <v>9</v>
      </c>
      <c r="H447" s="86">
        <v>3</v>
      </c>
      <c r="I447" s="87">
        <v>3</v>
      </c>
      <c r="J447" s="90">
        <v>3</v>
      </c>
      <c r="K447" s="86">
        <v>1</v>
      </c>
      <c r="L447" s="91"/>
      <c r="M447" s="89"/>
      <c r="N447" s="92"/>
      <c r="O447" s="86">
        <v>15</v>
      </c>
      <c r="P447" s="92"/>
      <c r="Q447" s="92"/>
      <c r="R447" s="92"/>
      <c r="S447" s="92"/>
      <c r="T447" s="92"/>
      <c r="U447" s="92"/>
      <c r="V447" s="86">
        <v>2</v>
      </c>
      <c r="W447" s="92"/>
      <c r="X447" s="92"/>
      <c r="Y447" s="92"/>
      <c r="Z447" s="92"/>
      <c r="AA447" s="92"/>
      <c r="AB447" s="92"/>
      <c r="AC447" s="92"/>
      <c r="AD447" s="92"/>
      <c r="AE447" s="86">
        <v>1</v>
      </c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</row>
    <row r="448" spans="1:45" ht="14.55" customHeight="1" x14ac:dyDescent="0.3">
      <c r="A448" s="84" t="s">
        <v>516</v>
      </c>
      <c r="B448" s="85" t="s">
        <v>116</v>
      </c>
      <c r="C448" s="86">
        <v>93.7</v>
      </c>
      <c r="D448" s="87">
        <v>4.4000000000000004</v>
      </c>
      <c r="E448" s="88">
        <f t="shared" si="29"/>
        <v>26</v>
      </c>
      <c r="F448" s="89"/>
      <c r="G448" s="86">
        <v>2</v>
      </c>
      <c r="H448" s="86">
        <v>3</v>
      </c>
      <c r="I448" s="87">
        <v>2</v>
      </c>
      <c r="J448" s="89"/>
      <c r="K448" s="92"/>
      <c r="L448" s="91"/>
      <c r="M448" s="89"/>
      <c r="N448" s="92"/>
      <c r="O448" s="86">
        <v>19</v>
      </c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</row>
    <row r="449" spans="1:45" ht="14.55" customHeight="1" x14ac:dyDescent="0.3">
      <c r="A449" s="84" t="s">
        <v>517</v>
      </c>
      <c r="B449" s="85" t="s">
        <v>125</v>
      </c>
      <c r="C449" s="86">
        <v>112</v>
      </c>
      <c r="D449" s="87">
        <v>4.0999999999999996</v>
      </c>
      <c r="E449" s="88">
        <f t="shared" si="29"/>
        <v>30</v>
      </c>
      <c r="F449" s="89"/>
      <c r="G449" s="86">
        <v>1</v>
      </c>
      <c r="H449" s="86">
        <v>2</v>
      </c>
      <c r="I449" s="87">
        <v>8</v>
      </c>
      <c r="J449" s="90">
        <v>1</v>
      </c>
      <c r="K449" s="92"/>
      <c r="L449" s="91"/>
      <c r="M449" s="89"/>
      <c r="N449" s="92"/>
      <c r="O449" s="86">
        <v>15</v>
      </c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86">
        <v>3</v>
      </c>
      <c r="AO449" s="92"/>
      <c r="AP449" s="92"/>
      <c r="AQ449" s="92"/>
      <c r="AR449" s="92"/>
      <c r="AS449" s="92"/>
    </row>
    <row r="450" spans="1:45" ht="14.55" customHeight="1" x14ac:dyDescent="0.3">
      <c r="A450" s="84" t="s">
        <v>518</v>
      </c>
      <c r="B450" s="85" t="s">
        <v>139</v>
      </c>
      <c r="C450" s="86">
        <v>117.4</v>
      </c>
      <c r="D450" s="87">
        <v>5.2</v>
      </c>
      <c r="E450" s="88">
        <f t="shared" si="29"/>
        <v>68</v>
      </c>
      <c r="F450" s="89"/>
      <c r="G450" s="86">
        <v>13</v>
      </c>
      <c r="H450" s="86">
        <v>5</v>
      </c>
      <c r="I450" s="91"/>
      <c r="J450" s="90">
        <v>20</v>
      </c>
      <c r="K450" s="86">
        <v>24</v>
      </c>
      <c r="L450" s="91"/>
      <c r="M450" s="90">
        <v>3</v>
      </c>
      <c r="N450" s="92"/>
      <c r="O450" s="86">
        <v>2</v>
      </c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86">
        <v>1</v>
      </c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</row>
    <row r="451" spans="1:45" ht="14.55" customHeight="1" x14ac:dyDescent="0.3">
      <c r="A451" s="84" t="s">
        <v>519</v>
      </c>
      <c r="B451" s="85" t="s">
        <v>60</v>
      </c>
      <c r="C451" s="86">
        <v>66</v>
      </c>
      <c r="D451" s="87">
        <v>4.3</v>
      </c>
      <c r="E451" s="88">
        <f t="shared" si="29"/>
        <v>71</v>
      </c>
      <c r="F451" s="89"/>
      <c r="G451" s="86">
        <v>37</v>
      </c>
      <c r="H451" s="86">
        <v>10</v>
      </c>
      <c r="I451" s="91"/>
      <c r="J451" s="90">
        <v>11</v>
      </c>
      <c r="K451" s="86">
        <v>6</v>
      </c>
      <c r="L451" s="91"/>
      <c r="M451" s="89"/>
      <c r="N451" s="92"/>
      <c r="O451" s="86">
        <v>4</v>
      </c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86">
        <v>3</v>
      </c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</row>
    <row r="452" spans="1:45" ht="14.55" customHeight="1" x14ac:dyDescent="0.3">
      <c r="A452" s="84" t="s">
        <v>520</v>
      </c>
      <c r="B452" s="85" t="s">
        <v>114</v>
      </c>
      <c r="C452" s="86">
        <v>112.6</v>
      </c>
      <c r="D452" s="87">
        <v>6</v>
      </c>
      <c r="E452" s="88">
        <f t="shared" si="29"/>
        <v>40</v>
      </c>
      <c r="F452" s="89"/>
      <c r="G452" s="86">
        <v>21</v>
      </c>
      <c r="H452" s="86">
        <v>3</v>
      </c>
      <c r="I452" s="87">
        <v>1</v>
      </c>
      <c r="J452" s="90">
        <v>6</v>
      </c>
      <c r="K452" s="86">
        <v>8</v>
      </c>
      <c r="L452" s="91"/>
      <c r="M452" s="89"/>
      <c r="N452" s="92"/>
      <c r="O452" s="86">
        <v>1</v>
      </c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</row>
    <row r="453" spans="1:45" ht="14.55" customHeight="1" x14ac:dyDescent="0.3">
      <c r="A453" s="84" t="s">
        <v>521</v>
      </c>
      <c r="B453" s="116" t="s">
        <v>88</v>
      </c>
      <c r="C453" s="116" t="s">
        <v>81</v>
      </c>
      <c r="D453" s="306" t="s">
        <v>255</v>
      </c>
      <c r="E453" s="153"/>
      <c r="F453" s="319"/>
      <c r="G453" s="148"/>
      <c r="H453" s="148"/>
      <c r="I453" s="307"/>
      <c r="J453" s="308"/>
      <c r="K453" s="148"/>
      <c r="L453" s="307"/>
      <c r="M453" s="308"/>
      <c r="N453" s="148"/>
      <c r="O453" s="148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</row>
    <row r="454" spans="1:45" ht="14.55" customHeight="1" x14ac:dyDescent="0.3">
      <c r="A454" s="84" t="s">
        <v>522</v>
      </c>
      <c r="B454" s="85" t="s">
        <v>106</v>
      </c>
      <c r="C454" s="86">
        <v>70.099999999999994</v>
      </c>
      <c r="D454" s="87">
        <v>4.3</v>
      </c>
      <c r="E454" s="88">
        <f t="shared" ref="E454:E461" si="30">SUM(G454:AS454)</f>
        <v>55</v>
      </c>
      <c r="F454" s="89"/>
      <c r="G454" s="86">
        <v>29</v>
      </c>
      <c r="H454" s="86">
        <v>5</v>
      </c>
      <c r="I454" s="87">
        <v>1</v>
      </c>
      <c r="J454" s="90">
        <v>9</v>
      </c>
      <c r="K454" s="86">
        <v>9</v>
      </c>
      <c r="L454" s="91"/>
      <c r="M454" s="89"/>
      <c r="N454" s="92"/>
      <c r="O454" s="92"/>
      <c r="P454" s="92"/>
      <c r="Q454" s="92"/>
      <c r="R454" s="92"/>
      <c r="S454" s="86">
        <v>2</v>
      </c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</row>
    <row r="455" spans="1:45" ht="14.55" customHeight="1" x14ac:dyDescent="0.3">
      <c r="A455" s="84" t="s">
        <v>523</v>
      </c>
      <c r="B455" s="85" t="s">
        <v>74</v>
      </c>
      <c r="C455" s="86">
        <v>60</v>
      </c>
      <c r="D455" s="87">
        <v>5.2</v>
      </c>
      <c r="E455" s="88">
        <f t="shared" si="30"/>
        <v>29</v>
      </c>
      <c r="F455" s="89"/>
      <c r="G455" s="86">
        <v>11</v>
      </c>
      <c r="H455" s="86">
        <v>11</v>
      </c>
      <c r="I455" s="87">
        <v>5</v>
      </c>
      <c r="J455" s="90">
        <v>1</v>
      </c>
      <c r="K455" s="92"/>
      <c r="L455" s="91"/>
      <c r="M455" s="89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86">
        <v>1</v>
      </c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</row>
    <row r="456" spans="1:45" ht="14.55" customHeight="1" x14ac:dyDescent="0.3">
      <c r="A456" s="84" t="s">
        <v>524</v>
      </c>
      <c r="B456" s="85" t="s">
        <v>187</v>
      </c>
      <c r="C456" s="86">
        <v>51.9</v>
      </c>
      <c r="D456" s="87">
        <v>2.5</v>
      </c>
      <c r="E456" s="88">
        <f t="shared" si="30"/>
        <v>45</v>
      </c>
      <c r="F456" s="89"/>
      <c r="G456" s="86">
        <v>11</v>
      </c>
      <c r="H456" s="86">
        <v>30</v>
      </c>
      <c r="I456" s="87">
        <v>2</v>
      </c>
      <c r="J456" s="89"/>
      <c r="K456" s="92"/>
      <c r="L456" s="91"/>
      <c r="M456" s="89"/>
      <c r="N456" s="92"/>
      <c r="O456" s="92"/>
      <c r="P456" s="92"/>
      <c r="Q456" s="92"/>
      <c r="R456" s="92"/>
      <c r="S456" s="92"/>
      <c r="T456" s="92"/>
      <c r="U456" s="92"/>
      <c r="V456" s="86">
        <v>1</v>
      </c>
      <c r="W456" s="92"/>
      <c r="X456" s="92"/>
      <c r="Y456" s="92"/>
      <c r="Z456" s="86">
        <v>1</v>
      </c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</row>
    <row r="457" spans="1:45" ht="14.55" customHeight="1" x14ac:dyDescent="0.3">
      <c r="A457" s="84" t="s">
        <v>525</v>
      </c>
      <c r="B457" s="85" t="s">
        <v>172</v>
      </c>
      <c r="C457" s="86">
        <v>69.8</v>
      </c>
      <c r="D457" s="87">
        <v>3.3</v>
      </c>
      <c r="E457" s="88">
        <f t="shared" si="30"/>
        <v>20</v>
      </c>
      <c r="F457" s="89"/>
      <c r="G457" s="86">
        <v>8</v>
      </c>
      <c r="H457" s="86">
        <v>6</v>
      </c>
      <c r="I457" s="87">
        <v>3</v>
      </c>
      <c r="J457" s="89"/>
      <c r="K457" s="92"/>
      <c r="L457" s="91"/>
      <c r="M457" s="89"/>
      <c r="N457" s="92"/>
      <c r="O457" s="92"/>
      <c r="P457" s="92"/>
      <c r="Q457" s="92"/>
      <c r="R457" s="92"/>
      <c r="S457" s="92"/>
      <c r="T457" s="92"/>
      <c r="U457" s="92"/>
      <c r="V457" s="92"/>
      <c r="W457" s="86">
        <v>1</v>
      </c>
      <c r="X457" s="92"/>
      <c r="Y457" s="92"/>
      <c r="Z457" s="86">
        <v>1</v>
      </c>
      <c r="AA457" s="86">
        <v>1</v>
      </c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</row>
    <row r="458" spans="1:45" ht="14.55" customHeight="1" x14ac:dyDescent="0.3">
      <c r="A458" s="84" t="s">
        <v>526</v>
      </c>
      <c r="B458" s="85" t="s">
        <v>119</v>
      </c>
      <c r="C458" s="86">
        <v>72</v>
      </c>
      <c r="D458" s="87">
        <v>2.2999999999999998</v>
      </c>
      <c r="E458" s="88">
        <f t="shared" si="30"/>
        <v>32</v>
      </c>
      <c r="F458" s="89"/>
      <c r="G458" s="86">
        <v>11</v>
      </c>
      <c r="H458" s="86">
        <v>14</v>
      </c>
      <c r="I458" s="91"/>
      <c r="J458" s="89"/>
      <c r="K458" s="92"/>
      <c r="L458" s="91"/>
      <c r="M458" s="89"/>
      <c r="N458" s="92"/>
      <c r="O458" s="92"/>
      <c r="P458" s="92"/>
      <c r="Q458" s="92"/>
      <c r="R458" s="92"/>
      <c r="S458" s="92"/>
      <c r="T458" s="92"/>
      <c r="U458" s="92"/>
      <c r="V458" s="86">
        <v>1</v>
      </c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86">
        <v>6</v>
      </c>
      <c r="AS458" s="92"/>
    </row>
    <row r="459" spans="1:45" ht="14.55" customHeight="1" x14ac:dyDescent="0.3">
      <c r="A459" s="84" t="s">
        <v>527</v>
      </c>
      <c r="B459" s="85" t="s">
        <v>69</v>
      </c>
      <c r="C459" s="86">
        <v>95.3</v>
      </c>
      <c r="D459" s="87">
        <v>5</v>
      </c>
      <c r="E459" s="88">
        <f t="shared" si="30"/>
        <v>59</v>
      </c>
      <c r="F459" s="89"/>
      <c r="G459" s="86">
        <v>22</v>
      </c>
      <c r="H459" s="86">
        <v>26</v>
      </c>
      <c r="I459" s="87">
        <v>5</v>
      </c>
      <c r="J459" s="89"/>
      <c r="K459" s="86">
        <v>2</v>
      </c>
      <c r="L459" s="91"/>
      <c r="M459" s="89"/>
      <c r="N459" s="92"/>
      <c r="O459" s="86">
        <v>2</v>
      </c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86">
        <v>2</v>
      </c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</row>
    <row r="460" spans="1:45" ht="14.55" customHeight="1" x14ac:dyDescent="0.3">
      <c r="A460" s="139" t="s">
        <v>528</v>
      </c>
      <c r="B460" s="85" t="s">
        <v>139</v>
      </c>
      <c r="C460" s="86">
        <v>72.7</v>
      </c>
      <c r="D460" s="87">
        <v>5</v>
      </c>
      <c r="E460" s="88">
        <f t="shared" si="30"/>
        <v>29</v>
      </c>
      <c r="F460" s="89"/>
      <c r="G460" s="86">
        <v>10</v>
      </c>
      <c r="H460" s="86">
        <v>9</v>
      </c>
      <c r="I460" s="87">
        <v>3</v>
      </c>
      <c r="J460" s="89"/>
      <c r="K460" s="92"/>
      <c r="L460" s="91"/>
      <c r="M460" s="89"/>
      <c r="N460" s="92"/>
      <c r="O460" s="86">
        <v>5</v>
      </c>
      <c r="P460" s="92"/>
      <c r="Q460" s="92"/>
      <c r="R460" s="92"/>
      <c r="S460" s="92"/>
      <c r="T460" s="92"/>
      <c r="U460" s="86">
        <v>1</v>
      </c>
      <c r="V460" s="92"/>
      <c r="W460" s="92"/>
      <c r="X460" s="92"/>
      <c r="Y460" s="92"/>
      <c r="Z460" s="86">
        <v>1</v>
      </c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</row>
    <row r="461" spans="1:45" ht="14.55" customHeight="1" x14ac:dyDescent="0.3">
      <c r="A461" s="139" t="s">
        <v>529</v>
      </c>
      <c r="B461" s="85" t="s">
        <v>148</v>
      </c>
      <c r="C461" s="86">
        <v>69</v>
      </c>
      <c r="D461" s="87">
        <v>5</v>
      </c>
      <c r="E461" s="88">
        <f t="shared" si="30"/>
        <v>55</v>
      </c>
      <c r="F461" s="89"/>
      <c r="G461" s="86">
        <v>12</v>
      </c>
      <c r="H461" s="86">
        <v>18</v>
      </c>
      <c r="I461" s="87">
        <v>3</v>
      </c>
      <c r="J461" s="90">
        <v>2</v>
      </c>
      <c r="K461" s="86">
        <v>2</v>
      </c>
      <c r="L461" s="91"/>
      <c r="M461" s="89"/>
      <c r="N461" s="92"/>
      <c r="O461" s="86">
        <v>15</v>
      </c>
      <c r="P461" s="92"/>
      <c r="Q461" s="92"/>
      <c r="R461" s="92"/>
      <c r="S461" s="86">
        <v>3</v>
      </c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</row>
    <row r="462" spans="1:45" ht="14.55" customHeight="1" x14ac:dyDescent="0.3">
      <c r="A462" s="139" t="s">
        <v>530</v>
      </c>
      <c r="B462" s="320" t="s">
        <v>531</v>
      </c>
      <c r="C462" s="321"/>
      <c r="D462" s="322"/>
      <c r="E462" s="153"/>
      <c r="F462" s="141"/>
      <c r="G462" s="120"/>
      <c r="H462" s="120"/>
      <c r="I462" s="142"/>
      <c r="J462" s="323"/>
      <c r="K462" s="324"/>
      <c r="L462" s="325"/>
      <c r="M462" s="143"/>
      <c r="N462" s="120"/>
      <c r="O462" s="120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3"/>
      <c r="AS462" s="124"/>
    </row>
    <row r="463" spans="1:45" ht="14.55" customHeight="1" x14ac:dyDescent="0.3">
      <c r="A463" s="84" t="s">
        <v>532</v>
      </c>
      <c r="B463" s="85" t="s">
        <v>114</v>
      </c>
      <c r="C463" s="86">
        <v>77</v>
      </c>
      <c r="D463" s="87">
        <v>6</v>
      </c>
      <c r="E463" s="88">
        <f>SUM(G463:AS463)</f>
        <v>90</v>
      </c>
      <c r="F463" s="89"/>
      <c r="G463" s="86">
        <v>36</v>
      </c>
      <c r="H463" s="86">
        <v>24</v>
      </c>
      <c r="I463" s="87">
        <v>6</v>
      </c>
      <c r="J463" s="90">
        <v>12</v>
      </c>
      <c r="K463" s="86">
        <v>5</v>
      </c>
      <c r="L463" s="91"/>
      <c r="M463" s="89"/>
      <c r="N463" s="92"/>
      <c r="O463" s="86">
        <v>2</v>
      </c>
      <c r="P463" s="92"/>
      <c r="Q463" s="92"/>
      <c r="R463" s="92"/>
      <c r="S463" s="92"/>
      <c r="T463" s="92"/>
      <c r="U463" s="86">
        <v>1</v>
      </c>
      <c r="V463" s="86">
        <v>1</v>
      </c>
      <c r="W463" s="92"/>
      <c r="X463" s="92"/>
      <c r="Y463" s="92"/>
      <c r="Z463" s="86">
        <v>2</v>
      </c>
      <c r="AA463" s="86">
        <v>1</v>
      </c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</row>
    <row r="464" spans="1:45" ht="14.55" customHeight="1" x14ac:dyDescent="0.3">
      <c r="A464" s="84" t="s">
        <v>533</v>
      </c>
      <c r="B464" s="85" t="s">
        <v>139</v>
      </c>
      <c r="C464" s="86">
        <v>63.3</v>
      </c>
      <c r="D464" s="87">
        <v>4</v>
      </c>
      <c r="E464" s="88">
        <f>SUM(G464:AS464)</f>
        <v>85</v>
      </c>
      <c r="F464" s="89"/>
      <c r="G464" s="86">
        <v>41</v>
      </c>
      <c r="H464" s="86">
        <v>29</v>
      </c>
      <c r="I464" s="87">
        <v>4</v>
      </c>
      <c r="J464" s="90">
        <v>2</v>
      </c>
      <c r="K464" s="92"/>
      <c r="L464" s="91"/>
      <c r="M464" s="89"/>
      <c r="N464" s="92"/>
      <c r="O464" s="86">
        <v>1</v>
      </c>
      <c r="P464" s="92"/>
      <c r="Q464" s="92"/>
      <c r="R464" s="92"/>
      <c r="S464" s="86">
        <v>2</v>
      </c>
      <c r="T464" s="92"/>
      <c r="U464" s="86">
        <v>2</v>
      </c>
      <c r="V464" s="92"/>
      <c r="W464" s="92"/>
      <c r="X464" s="86">
        <v>1</v>
      </c>
      <c r="Y464" s="86">
        <v>2</v>
      </c>
      <c r="Z464" s="92"/>
      <c r="AA464" s="86">
        <v>1</v>
      </c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</row>
    <row r="465" spans="1:45" ht="14.55" customHeight="1" x14ac:dyDescent="0.3">
      <c r="A465" s="84" t="s">
        <v>534</v>
      </c>
      <c r="B465" s="85" t="s">
        <v>97</v>
      </c>
      <c r="C465" s="86">
        <v>60.6</v>
      </c>
      <c r="D465" s="87">
        <v>2.5</v>
      </c>
      <c r="E465" s="88">
        <f>SUM(G465:AS465)</f>
        <v>18</v>
      </c>
      <c r="F465" s="89"/>
      <c r="G465" s="86">
        <v>8</v>
      </c>
      <c r="H465" s="86">
        <v>4</v>
      </c>
      <c r="I465" s="91"/>
      <c r="J465" s="89"/>
      <c r="K465" s="92"/>
      <c r="L465" s="91"/>
      <c r="M465" s="89"/>
      <c r="N465" s="92"/>
      <c r="O465" s="86">
        <v>6</v>
      </c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</row>
    <row r="466" spans="1:45" ht="14.55" customHeight="1" x14ac:dyDescent="0.3">
      <c r="A466" s="84" t="s">
        <v>535</v>
      </c>
      <c r="B466" s="234" t="s">
        <v>119</v>
      </c>
      <c r="C466" s="235">
        <v>54</v>
      </c>
      <c r="D466" s="236">
        <v>5.6</v>
      </c>
      <c r="E466" s="237">
        <f>SUM(G466:AS466)</f>
        <v>57</v>
      </c>
      <c r="F466" s="238"/>
      <c r="G466" s="235">
        <v>29</v>
      </c>
      <c r="H466" s="235">
        <v>19</v>
      </c>
      <c r="I466" s="236">
        <v>6</v>
      </c>
      <c r="J466" s="238"/>
      <c r="K466" s="239"/>
      <c r="L466" s="241"/>
      <c r="M466" s="238"/>
      <c r="N466" s="239"/>
      <c r="O466" s="239"/>
      <c r="P466" s="239"/>
      <c r="Q466" s="239"/>
      <c r="R466" s="239"/>
      <c r="S466" s="239"/>
      <c r="T466" s="239"/>
      <c r="U466" s="239"/>
      <c r="V466" s="235">
        <v>1</v>
      </c>
      <c r="W466" s="239"/>
      <c r="X466" s="239"/>
      <c r="Y466" s="239"/>
      <c r="Z466" s="239"/>
      <c r="AA466" s="239"/>
      <c r="AB466" s="239"/>
      <c r="AC466" s="239"/>
      <c r="AD466" s="239"/>
      <c r="AE466" s="235">
        <v>2</v>
      </c>
      <c r="AF466" s="239"/>
      <c r="AG466" s="239"/>
      <c r="AH466" s="239"/>
      <c r="AI466" s="239"/>
      <c r="AJ466" s="239"/>
      <c r="AK466" s="239"/>
      <c r="AL466" s="239"/>
      <c r="AM466" s="239"/>
      <c r="AN466" s="239"/>
      <c r="AO466" s="239"/>
      <c r="AP466" s="239"/>
      <c r="AQ466" s="239"/>
      <c r="AR466" s="239"/>
      <c r="AS466" s="239"/>
    </row>
    <row r="467" spans="1:45" ht="14.55" customHeight="1" x14ac:dyDescent="0.3">
      <c r="A467" s="129" t="s">
        <v>536</v>
      </c>
      <c r="B467" s="311"/>
      <c r="C467" s="312">
        <f>SUM(C438:C466)</f>
        <v>1932.4999999999998</v>
      </c>
      <c r="D467" s="313">
        <f>SUM(D438:D466)</f>
        <v>115.6</v>
      </c>
      <c r="E467" s="192">
        <f>SUM(E438:E466)</f>
        <v>1236</v>
      </c>
      <c r="F467" s="192"/>
      <c r="G467" s="192">
        <f>SUM(G438:G466)</f>
        <v>523</v>
      </c>
      <c r="H467" s="192">
        <f>SUM(H438:H466)</f>
        <v>267</v>
      </c>
      <c r="I467" s="192">
        <f>SUM(I438:I466)</f>
        <v>67</v>
      </c>
      <c r="J467" s="192">
        <f>SUM(J438:J466)</f>
        <v>106</v>
      </c>
      <c r="K467" s="192">
        <f>SUM(K438:K466)</f>
        <v>92</v>
      </c>
      <c r="L467" s="192"/>
      <c r="M467" s="192">
        <f>SUM(M438:M466)</f>
        <v>7</v>
      </c>
      <c r="N467" s="192"/>
      <c r="O467" s="192">
        <f>SUM(O438:O466)</f>
        <v>107</v>
      </c>
      <c r="P467" s="192"/>
      <c r="Q467" s="192"/>
      <c r="R467" s="192"/>
      <c r="S467" s="192">
        <f>SUM(S438:S466)</f>
        <v>7</v>
      </c>
      <c r="T467" s="192"/>
      <c r="U467" s="192">
        <f t="shared" ref="U467:AA467" si="31">SUM(U438:U466)</f>
        <v>4</v>
      </c>
      <c r="V467" s="192">
        <f t="shared" si="31"/>
        <v>7</v>
      </c>
      <c r="W467" s="192">
        <f t="shared" si="31"/>
        <v>4</v>
      </c>
      <c r="X467" s="192">
        <f t="shared" si="31"/>
        <v>2</v>
      </c>
      <c r="Y467" s="192">
        <f t="shared" si="31"/>
        <v>2</v>
      </c>
      <c r="Z467" s="192">
        <f t="shared" si="31"/>
        <v>16</v>
      </c>
      <c r="AA467" s="192">
        <f t="shared" si="31"/>
        <v>6</v>
      </c>
      <c r="AB467" s="192"/>
      <c r="AC467" s="192">
        <f>SUM(AC438:AC466)</f>
        <v>2</v>
      </c>
      <c r="AD467" s="192"/>
      <c r="AE467" s="192">
        <f>SUM(AE438:AE466)</f>
        <v>6</v>
      </c>
      <c r="AF467" s="192"/>
      <c r="AG467" s="192"/>
      <c r="AH467" s="192"/>
      <c r="AI467" s="192"/>
      <c r="AJ467" s="192"/>
      <c r="AK467" s="192"/>
      <c r="AL467" s="192"/>
      <c r="AM467" s="192"/>
      <c r="AN467" s="192">
        <f>SUM(AN438:AN466)</f>
        <v>3</v>
      </c>
      <c r="AO467" s="192"/>
      <c r="AP467" s="192"/>
      <c r="AQ467" s="192"/>
      <c r="AR467" s="192">
        <f>SUM(AR438:AR466)</f>
        <v>8</v>
      </c>
      <c r="AS467" s="192"/>
    </row>
    <row r="468" spans="1:45" ht="14.55" customHeight="1" x14ac:dyDescent="0.3">
      <c r="A468" s="52"/>
      <c r="B468" s="314"/>
      <c r="C468" s="136"/>
      <c r="D468" s="135"/>
      <c r="E468" s="137"/>
      <c r="F468" s="138"/>
      <c r="G468" s="137"/>
      <c r="H468" s="137"/>
      <c r="I468" s="137"/>
      <c r="J468" s="137"/>
      <c r="K468" s="137"/>
      <c r="L468" s="137"/>
      <c r="M468" s="137"/>
      <c r="N468" s="137"/>
      <c r="O468" s="137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12"/>
    </row>
    <row r="469" spans="1:45" ht="14.55" customHeight="1" x14ac:dyDescent="0.3">
      <c r="A469" s="52" t="s">
        <v>215</v>
      </c>
      <c r="B469" s="219"/>
      <c r="C469" s="75"/>
      <c r="D469" s="74"/>
      <c r="E469" s="79"/>
      <c r="F469" s="82"/>
      <c r="G469" s="79"/>
      <c r="H469" s="79"/>
      <c r="I469" s="79"/>
      <c r="J469" s="79"/>
      <c r="K469" s="79"/>
      <c r="L469" s="79"/>
      <c r="M469" s="79"/>
      <c r="N469" s="79"/>
      <c r="O469" s="79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3"/>
    </row>
    <row r="470" spans="1:45" ht="14.55" customHeight="1" x14ac:dyDescent="0.3">
      <c r="A470" s="84" t="s">
        <v>537</v>
      </c>
      <c r="B470" s="85" t="s">
        <v>141</v>
      </c>
      <c r="C470" s="86">
        <v>59.4</v>
      </c>
      <c r="D470" s="87">
        <v>4.5</v>
      </c>
      <c r="E470" s="88">
        <f t="shared" ref="E470:E477" si="32">SUM(G470:AS470)</f>
        <v>26</v>
      </c>
      <c r="F470" s="89"/>
      <c r="G470" s="86">
        <v>7</v>
      </c>
      <c r="H470" s="86">
        <v>7</v>
      </c>
      <c r="I470" s="91"/>
      <c r="J470" s="90">
        <v>5</v>
      </c>
      <c r="K470" s="86">
        <v>4</v>
      </c>
      <c r="L470" s="91"/>
      <c r="M470" s="90">
        <v>2</v>
      </c>
      <c r="N470" s="92"/>
      <c r="O470" s="92"/>
      <c r="P470" s="92"/>
      <c r="Q470" s="92"/>
      <c r="R470" s="92"/>
      <c r="S470" s="92"/>
      <c r="T470" s="92"/>
      <c r="U470" s="92"/>
      <c r="V470" s="86">
        <v>1</v>
      </c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</row>
    <row r="471" spans="1:45" ht="14.55" customHeight="1" x14ac:dyDescent="0.3">
      <c r="A471" s="84" t="s">
        <v>538</v>
      </c>
      <c r="B471" s="85" t="s">
        <v>139</v>
      </c>
      <c r="C471" s="86">
        <v>44.5</v>
      </c>
      <c r="D471" s="87">
        <v>5.4</v>
      </c>
      <c r="E471" s="88">
        <f t="shared" si="32"/>
        <v>31</v>
      </c>
      <c r="F471" s="89"/>
      <c r="G471" s="86">
        <v>15</v>
      </c>
      <c r="H471" s="86">
        <v>7</v>
      </c>
      <c r="I471" s="91"/>
      <c r="J471" s="90">
        <v>1</v>
      </c>
      <c r="K471" s="92"/>
      <c r="L471" s="91"/>
      <c r="M471" s="89"/>
      <c r="N471" s="92"/>
      <c r="O471" s="86">
        <v>1</v>
      </c>
      <c r="P471" s="92"/>
      <c r="Q471" s="92"/>
      <c r="R471" s="92"/>
      <c r="S471" s="86">
        <v>1</v>
      </c>
      <c r="T471" s="92"/>
      <c r="U471" s="92"/>
      <c r="V471" s="92"/>
      <c r="W471" s="92"/>
      <c r="X471" s="92"/>
      <c r="Y471" s="86">
        <v>1</v>
      </c>
      <c r="Z471" s="92"/>
      <c r="AA471" s="92"/>
      <c r="AB471" s="92"/>
      <c r="AC471" s="92"/>
      <c r="AD471" s="92"/>
      <c r="AE471" s="86">
        <v>4</v>
      </c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86">
        <v>1</v>
      </c>
      <c r="AS471" s="92"/>
    </row>
    <row r="472" spans="1:45" ht="14.55" customHeight="1" x14ac:dyDescent="0.3">
      <c r="A472" s="84" t="s">
        <v>539</v>
      </c>
      <c r="B472" s="85" t="s">
        <v>72</v>
      </c>
      <c r="C472" s="86">
        <v>62</v>
      </c>
      <c r="D472" s="87">
        <v>4.2</v>
      </c>
      <c r="E472" s="88">
        <f t="shared" si="32"/>
        <v>43</v>
      </c>
      <c r="F472" s="89"/>
      <c r="G472" s="86">
        <v>20</v>
      </c>
      <c r="H472" s="86">
        <v>10</v>
      </c>
      <c r="I472" s="87">
        <v>7</v>
      </c>
      <c r="J472" s="90">
        <v>2</v>
      </c>
      <c r="K472" s="92"/>
      <c r="L472" s="91"/>
      <c r="M472" s="89"/>
      <c r="N472" s="92"/>
      <c r="O472" s="86">
        <v>3</v>
      </c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86">
        <v>1</v>
      </c>
      <c r="AS472" s="92"/>
    </row>
    <row r="473" spans="1:45" ht="14.55" customHeight="1" x14ac:dyDescent="0.3">
      <c r="A473" s="84" t="s">
        <v>540</v>
      </c>
      <c r="B473" s="85" t="s">
        <v>108</v>
      </c>
      <c r="C473" s="86">
        <v>39</v>
      </c>
      <c r="D473" s="87">
        <v>2.7</v>
      </c>
      <c r="E473" s="88">
        <f t="shared" si="32"/>
        <v>27</v>
      </c>
      <c r="F473" s="89"/>
      <c r="G473" s="86">
        <v>16</v>
      </c>
      <c r="H473" s="86">
        <v>5</v>
      </c>
      <c r="I473" s="87">
        <v>2</v>
      </c>
      <c r="J473" s="89"/>
      <c r="K473" s="92"/>
      <c r="L473" s="91"/>
      <c r="M473" s="89"/>
      <c r="N473" s="92"/>
      <c r="O473" s="86">
        <v>2</v>
      </c>
      <c r="P473" s="92"/>
      <c r="Q473" s="92"/>
      <c r="R473" s="92"/>
      <c r="S473" s="92"/>
      <c r="T473" s="92"/>
      <c r="U473" s="92"/>
      <c r="V473" s="86">
        <v>1</v>
      </c>
      <c r="W473" s="92"/>
      <c r="X473" s="92"/>
      <c r="Y473" s="92"/>
      <c r="Z473" s="86">
        <v>1</v>
      </c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</row>
    <row r="474" spans="1:45" ht="14.55" customHeight="1" x14ac:dyDescent="0.3">
      <c r="A474" s="139" t="s">
        <v>541</v>
      </c>
      <c r="B474" s="85" t="s">
        <v>125</v>
      </c>
      <c r="C474" s="86">
        <v>53.7</v>
      </c>
      <c r="D474" s="87">
        <v>3.1</v>
      </c>
      <c r="E474" s="88">
        <f t="shared" si="32"/>
        <v>27</v>
      </c>
      <c r="F474" s="89"/>
      <c r="G474" s="86">
        <v>16</v>
      </c>
      <c r="H474" s="86">
        <v>5</v>
      </c>
      <c r="I474" s="87">
        <v>1</v>
      </c>
      <c r="J474" s="90">
        <v>2</v>
      </c>
      <c r="K474" s="92"/>
      <c r="L474" s="91"/>
      <c r="M474" s="89"/>
      <c r="N474" s="92"/>
      <c r="O474" s="86">
        <v>1</v>
      </c>
      <c r="P474" s="92"/>
      <c r="Q474" s="92"/>
      <c r="R474" s="92"/>
      <c r="S474" s="92"/>
      <c r="T474" s="92"/>
      <c r="U474" s="92"/>
      <c r="V474" s="86">
        <v>2</v>
      </c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</row>
    <row r="475" spans="1:45" ht="14.55" customHeight="1" x14ac:dyDescent="0.3">
      <c r="A475" s="84" t="s">
        <v>542</v>
      </c>
      <c r="B475" s="85" t="s">
        <v>125</v>
      </c>
      <c r="C475" s="86">
        <v>53.7</v>
      </c>
      <c r="D475" s="87">
        <v>3.1</v>
      </c>
      <c r="E475" s="88">
        <f t="shared" si="32"/>
        <v>27</v>
      </c>
      <c r="F475" s="89"/>
      <c r="G475" s="86">
        <v>16</v>
      </c>
      <c r="H475" s="86">
        <v>5</v>
      </c>
      <c r="I475" s="87">
        <v>1</v>
      </c>
      <c r="J475" s="90">
        <v>2</v>
      </c>
      <c r="K475" s="92"/>
      <c r="L475" s="91"/>
      <c r="M475" s="89"/>
      <c r="N475" s="92"/>
      <c r="O475" s="86">
        <v>1</v>
      </c>
      <c r="P475" s="92"/>
      <c r="Q475" s="92"/>
      <c r="R475" s="92"/>
      <c r="S475" s="92"/>
      <c r="T475" s="92"/>
      <c r="U475" s="92"/>
      <c r="V475" s="86">
        <v>2</v>
      </c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</row>
    <row r="476" spans="1:45" ht="14.55" customHeight="1" x14ac:dyDescent="0.3">
      <c r="A476" s="84" t="s">
        <v>543</v>
      </c>
      <c r="B476" s="85" t="s">
        <v>100</v>
      </c>
      <c r="C476" s="86">
        <v>32</v>
      </c>
      <c r="D476" s="87">
        <v>2.2000000000000002</v>
      </c>
      <c r="E476" s="88">
        <f t="shared" si="32"/>
        <v>11</v>
      </c>
      <c r="F476" s="89"/>
      <c r="G476" s="86">
        <v>4</v>
      </c>
      <c r="H476" s="86">
        <v>2</v>
      </c>
      <c r="I476" s="91"/>
      <c r="J476" s="90">
        <v>2</v>
      </c>
      <c r="K476" s="86">
        <v>1</v>
      </c>
      <c r="L476" s="91"/>
      <c r="M476" s="89"/>
      <c r="N476" s="92"/>
      <c r="O476" s="86">
        <v>1</v>
      </c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86">
        <v>1</v>
      </c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</row>
    <row r="477" spans="1:45" ht="14.55" customHeight="1" x14ac:dyDescent="0.3">
      <c r="A477" s="84" t="s">
        <v>544</v>
      </c>
      <c r="B477" s="85" t="s">
        <v>74</v>
      </c>
      <c r="C477" s="86">
        <v>27.9</v>
      </c>
      <c r="D477" s="87">
        <v>3</v>
      </c>
      <c r="E477" s="88">
        <f t="shared" si="32"/>
        <v>26</v>
      </c>
      <c r="F477" s="89"/>
      <c r="G477" s="86">
        <v>9</v>
      </c>
      <c r="H477" s="86">
        <v>10</v>
      </c>
      <c r="I477" s="91"/>
      <c r="J477" s="89"/>
      <c r="K477" s="92"/>
      <c r="L477" s="91"/>
      <c r="M477" s="89"/>
      <c r="N477" s="92"/>
      <c r="O477" s="86">
        <v>2</v>
      </c>
      <c r="P477" s="92"/>
      <c r="Q477" s="92"/>
      <c r="R477" s="92"/>
      <c r="S477" s="92"/>
      <c r="T477" s="92"/>
      <c r="U477" s="92"/>
      <c r="V477" s="86">
        <v>3</v>
      </c>
      <c r="W477" s="92"/>
      <c r="X477" s="92"/>
      <c r="Y477" s="92"/>
      <c r="Z477" s="92"/>
      <c r="AA477" s="92"/>
      <c r="AB477" s="92"/>
      <c r="AC477" s="92"/>
      <c r="AD477" s="92"/>
      <c r="AE477" s="86">
        <v>2</v>
      </c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</row>
    <row r="478" spans="1:45" ht="14.55" customHeight="1" x14ac:dyDescent="0.3">
      <c r="A478" s="84" t="s">
        <v>545</v>
      </c>
      <c r="B478" s="127" t="s">
        <v>88</v>
      </c>
      <c r="C478" s="127" t="s">
        <v>81</v>
      </c>
      <c r="D478" s="117" t="s">
        <v>255</v>
      </c>
      <c r="E478" s="118"/>
      <c r="F478" s="89"/>
      <c r="G478" s="92"/>
      <c r="H478" s="92"/>
      <c r="I478" s="91"/>
      <c r="J478" s="89"/>
      <c r="K478" s="92"/>
      <c r="L478" s="91"/>
      <c r="M478" s="89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</row>
    <row r="479" spans="1:45" ht="14.55" customHeight="1" x14ac:dyDescent="0.3">
      <c r="A479" s="84" t="s">
        <v>546</v>
      </c>
      <c r="B479" s="234" t="s">
        <v>106</v>
      </c>
      <c r="C479" s="235">
        <v>52.6</v>
      </c>
      <c r="D479" s="236">
        <v>5</v>
      </c>
      <c r="E479" s="237">
        <f>SUM(G479:AS479)</f>
        <v>73</v>
      </c>
      <c r="F479" s="238"/>
      <c r="G479" s="235">
        <v>12</v>
      </c>
      <c r="H479" s="235">
        <v>3</v>
      </c>
      <c r="I479" s="241"/>
      <c r="J479" s="240">
        <v>16</v>
      </c>
      <c r="K479" s="235">
        <v>38</v>
      </c>
      <c r="L479" s="241"/>
      <c r="M479" s="238"/>
      <c r="N479" s="239"/>
      <c r="O479" s="239"/>
      <c r="P479" s="239"/>
      <c r="Q479" s="239"/>
      <c r="R479" s="239"/>
      <c r="S479" s="239"/>
      <c r="T479" s="239"/>
      <c r="U479" s="235">
        <v>3</v>
      </c>
      <c r="V479" s="235">
        <v>1</v>
      </c>
      <c r="W479" s="239"/>
      <c r="X479" s="239"/>
      <c r="Y479" s="239"/>
      <c r="Z479" s="239"/>
      <c r="AA479" s="239"/>
      <c r="AB479" s="239"/>
      <c r="AC479" s="239"/>
      <c r="AD479" s="239"/>
      <c r="AE479" s="239"/>
      <c r="AF479" s="239"/>
      <c r="AG479" s="239"/>
      <c r="AH479" s="239"/>
      <c r="AI479" s="239"/>
      <c r="AJ479" s="239"/>
      <c r="AK479" s="239"/>
      <c r="AL479" s="239"/>
      <c r="AM479" s="239"/>
      <c r="AN479" s="239"/>
      <c r="AO479" s="239"/>
      <c r="AP479" s="239"/>
      <c r="AQ479" s="239"/>
      <c r="AR479" s="239"/>
      <c r="AS479" s="239"/>
    </row>
    <row r="480" spans="1:45" ht="14.55" customHeight="1" x14ac:dyDescent="0.3">
      <c r="A480" s="129" t="s">
        <v>547</v>
      </c>
      <c r="B480" s="311"/>
      <c r="C480" s="312">
        <f>SUM(C470:C479)</f>
        <v>424.8</v>
      </c>
      <c r="D480" s="313">
        <f>SUM(D470:D479)</f>
        <v>33.200000000000003</v>
      </c>
      <c r="E480" s="192">
        <f>SUM(E470:E479)</f>
        <v>291</v>
      </c>
      <c r="F480" s="192"/>
      <c r="G480" s="192">
        <f>SUM(G470:G479)</f>
        <v>115</v>
      </c>
      <c r="H480" s="192">
        <f>SUM(H470:H479)</f>
        <v>54</v>
      </c>
      <c r="I480" s="192">
        <f>SUM(I470:I479)</f>
        <v>11</v>
      </c>
      <c r="J480" s="192">
        <f>SUM(J470:J479)</f>
        <v>30</v>
      </c>
      <c r="K480" s="192">
        <f>SUM(K470:K479)</f>
        <v>43</v>
      </c>
      <c r="L480" s="192"/>
      <c r="M480" s="192">
        <f>SUM(M470:M479)</f>
        <v>2</v>
      </c>
      <c r="N480" s="192"/>
      <c r="O480" s="192">
        <f>SUM(O470:O479)</f>
        <v>11</v>
      </c>
      <c r="P480" s="192"/>
      <c r="Q480" s="192"/>
      <c r="R480" s="192"/>
      <c r="S480" s="192">
        <f>SUM(S470:S479)</f>
        <v>1</v>
      </c>
      <c r="T480" s="192"/>
      <c r="U480" s="192">
        <f>SUM(U470:U479)</f>
        <v>3</v>
      </c>
      <c r="V480" s="192">
        <f>SUM(V470:V479)</f>
        <v>10</v>
      </c>
      <c r="W480" s="192"/>
      <c r="X480" s="192"/>
      <c r="Y480" s="192">
        <f>SUM(Y470:Y479)</f>
        <v>1</v>
      </c>
      <c r="Z480" s="192">
        <f>SUM(Z470:Z479)</f>
        <v>2</v>
      </c>
      <c r="AA480" s="192"/>
      <c r="AB480" s="192"/>
      <c r="AC480" s="192"/>
      <c r="AD480" s="192"/>
      <c r="AE480" s="192">
        <f>SUM(AE470:AE479)</f>
        <v>6</v>
      </c>
      <c r="AF480" s="192"/>
      <c r="AG480" s="192"/>
      <c r="AH480" s="192"/>
      <c r="AI480" s="192"/>
      <c r="AJ480" s="192"/>
      <c r="AK480" s="192"/>
      <c r="AL480" s="192"/>
      <c r="AM480" s="192"/>
      <c r="AN480" s="192"/>
      <c r="AO480" s="192"/>
      <c r="AP480" s="192"/>
      <c r="AQ480" s="192"/>
      <c r="AR480" s="192">
        <f>SUM(AR470:AR479)</f>
        <v>2</v>
      </c>
      <c r="AS480" s="192"/>
    </row>
    <row r="481" spans="1:45" ht="14.55" customHeight="1" x14ac:dyDescent="0.3">
      <c r="A481" s="193"/>
      <c r="B481" s="314"/>
      <c r="C481" s="136"/>
      <c r="D481" s="135"/>
      <c r="E481" s="137"/>
      <c r="F481" s="138"/>
      <c r="G481" s="137"/>
      <c r="H481" s="137"/>
      <c r="I481" s="137"/>
      <c r="J481" s="137"/>
      <c r="K481" s="137"/>
      <c r="L481" s="137"/>
      <c r="M481" s="137"/>
      <c r="N481" s="137"/>
      <c r="O481" s="137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12"/>
    </row>
    <row r="482" spans="1:45" ht="14.55" customHeight="1" x14ac:dyDescent="0.3">
      <c r="A482" s="326" t="s">
        <v>237</v>
      </c>
      <c r="B482" s="219"/>
      <c r="C482" s="75"/>
      <c r="D482" s="74"/>
      <c r="E482" s="79"/>
      <c r="F482" s="82"/>
      <c r="G482" s="79"/>
      <c r="H482" s="79"/>
      <c r="I482" s="79"/>
      <c r="J482" s="79"/>
      <c r="K482" s="79"/>
      <c r="L482" s="79"/>
      <c r="M482" s="79"/>
      <c r="N482" s="79"/>
      <c r="O482" s="79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3"/>
    </row>
    <row r="483" spans="1:45" ht="14.55" customHeight="1" x14ac:dyDescent="0.3">
      <c r="A483" s="327" t="s">
        <v>548</v>
      </c>
      <c r="B483" s="85" t="s">
        <v>119</v>
      </c>
      <c r="C483" s="86">
        <v>80</v>
      </c>
      <c r="D483" s="87">
        <v>4.5</v>
      </c>
      <c r="E483" s="88">
        <f t="shared" ref="E483:E488" si="33">SUM(G483:AS483)</f>
        <v>15</v>
      </c>
      <c r="F483" s="89"/>
      <c r="G483" s="86">
        <v>7</v>
      </c>
      <c r="H483" s="92"/>
      <c r="I483" s="91"/>
      <c r="J483" s="90">
        <v>4</v>
      </c>
      <c r="K483" s="86">
        <v>3</v>
      </c>
      <c r="L483" s="91"/>
      <c r="M483" s="89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86">
        <v>1</v>
      </c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</row>
    <row r="484" spans="1:45" ht="14.55" customHeight="1" x14ac:dyDescent="0.3">
      <c r="A484" s="327" t="s">
        <v>549</v>
      </c>
      <c r="B484" s="85" t="s">
        <v>106</v>
      </c>
      <c r="C484" s="86">
        <v>46</v>
      </c>
      <c r="D484" s="87">
        <v>3.2</v>
      </c>
      <c r="E484" s="88">
        <f t="shared" si="33"/>
        <v>8</v>
      </c>
      <c r="F484" s="89"/>
      <c r="G484" s="86">
        <v>6</v>
      </c>
      <c r="H484" s="92"/>
      <c r="I484" s="91"/>
      <c r="J484" s="90">
        <v>1</v>
      </c>
      <c r="K484" s="86">
        <v>1</v>
      </c>
      <c r="L484" s="91"/>
      <c r="M484" s="89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</row>
    <row r="485" spans="1:45" ht="14.55" customHeight="1" x14ac:dyDescent="0.3">
      <c r="A485" s="327" t="s">
        <v>550</v>
      </c>
      <c r="B485" s="85" t="s">
        <v>172</v>
      </c>
      <c r="C485" s="86">
        <v>46.6</v>
      </c>
      <c r="D485" s="87">
        <v>2.6</v>
      </c>
      <c r="E485" s="88">
        <f t="shared" si="33"/>
        <v>18</v>
      </c>
      <c r="F485" s="89"/>
      <c r="G485" s="86">
        <v>4</v>
      </c>
      <c r="H485" s="92"/>
      <c r="I485" s="91"/>
      <c r="J485" s="90">
        <v>10</v>
      </c>
      <c r="K485" s="86">
        <v>4</v>
      </c>
      <c r="L485" s="91"/>
      <c r="M485" s="89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</row>
    <row r="486" spans="1:45" ht="14.55" customHeight="1" x14ac:dyDescent="0.3">
      <c r="A486" s="327" t="s">
        <v>551</v>
      </c>
      <c r="B486" s="85" t="s">
        <v>148</v>
      </c>
      <c r="C486" s="86">
        <v>40.4</v>
      </c>
      <c r="D486" s="87">
        <v>2.2000000000000002</v>
      </c>
      <c r="E486" s="88">
        <f t="shared" si="33"/>
        <v>5</v>
      </c>
      <c r="F486" s="89"/>
      <c r="G486" s="86">
        <v>3</v>
      </c>
      <c r="H486" s="92"/>
      <c r="I486" s="91"/>
      <c r="J486" s="90">
        <v>1</v>
      </c>
      <c r="K486" s="86">
        <v>1</v>
      </c>
      <c r="L486" s="91"/>
      <c r="M486" s="89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</row>
    <row r="487" spans="1:45" ht="14.55" customHeight="1" x14ac:dyDescent="0.3">
      <c r="A487" s="327" t="s">
        <v>552</v>
      </c>
      <c r="B487" s="85" t="s">
        <v>143</v>
      </c>
      <c r="C487" s="86">
        <v>39.9</v>
      </c>
      <c r="D487" s="87">
        <v>2.5</v>
      </c>
      <c r="E487" s="88">
        <f t="shared" si="33"/>
        <v>27</v>
      </c>
      <c r="F487" s="89"/>
      <c r="G487" s="86">
        <v>2</v>
      </c>
      <c r="H487" s="92"/>
      <c r="I487" s="87">
        <v>1</v>
      </c>
      <c r="J487" s="90">
        <v>12</v>
      </c>
      <c r="K487" s="86">
        <v>8</v>
      </c>
      <c r="L487" s="91"/>
      <c r="M487" s="89"/>
      <c r="N487" s="92"/>
      <c r="O487" s="86">
        <v>2</v>
      </c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86">
        <v>2</v>
      </c>
      <c r="AS487" s="92"/>
    </row>
    <row r="488" spans="1:45" ht="14.55" customHeight="1" x14ac:dyDescent="0.3">
      <c r="A488" s="327" t="s">
        <v>553</v>
      </c>
      <c r="B488" s="234" t="s">
        <v>62</v>
      </c>
      <c r="C488" s="235">
        <v>44.3</v>
      </c>
      <c r="D488" s="236">
        <v>3</v>
      </c>
      <c r="E488" s="237">
        <f t="shared" si="33"/>
        <v>43</v>
      </c>
      <c r="F488" s="238"/>
      <c r="G488" s="235">
        <v>16</v>
      </c>
      <c r="H488" s="235">
        <v>1</v>
      </c>
      <c r="I488" s="236">
        <v>2</v>
      </c>
      <c r="J488" s="240">
        <v>6</v>
      </c>
      <c r="K488" s="235">
        <v>2</v>
      </c>
      <c r="L488" s="241"/>
      <c r="M488" s="238"/>
      <c r="N488" s="239"/>
      <c r="O488" s="235">
        <v>5</v>
      </c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5">
        <v>1</v>
      </c>
      <c r="AA488" s="239"/>
      <c r="AB488" s="239"/>
      <c r="AC488" s="239"/>
      <c r="AD488" s="239"/>
      <c r="AE488" s="239"/>
      <c r="AF488" s="239"/>
      <c r="AG488" s="239"/>
      <c r="AH488" s="239"/>
      <c r="AI488" s="239"/>
      <c r="AJ488" s="239"/>
      <c r="AK488" s="239"/>
      <c r="AL488" s="239"/>
      <c r="AM488" s="239"/>
      <c r="AN488" s="239"/>
      <c r="AO488" s="239"/>
      <c r="AP488" s="239"/>
      <c r="AQ488" s="239"/>
      <c r="AR488" s="235">
        <v>10</v>
      </c>
      <c r="AS488" s="239"/>
    </row>
    <row r="489" spans="1:45" ht="14.55" customHeight="1" x14ac:dyDescent="0.3">
      <c r="A489" s="328">
        <v>44353</v>
      </c>
      <c r="B489" s="288"/>
      <c r="C489" s="312">
        <f>SUM(C483:C488)</f>
        <v>297.2</v>
      </c>
      <c r="D489" s="313">
        <f>SUM(D483:D488)</f>
        <v>18</v>
      </c>
      <c r="E489" s="192">
        <f>SUM(E483:E488)</f>
        <v>116</v>
      </c>
      <c r="F489" s="192"/>
      <c r="G489" s="192">
        <f>SUM(G483:G488)</f>
        <v>38</v>
      </c>
      <c r="H489" s="192">
        <f>SUM(H483:H488)</f>
        <v>1</v>
      </c>
      <c r="I489" s="192">
        <f>SUM(I483:I488)</f>
        <v>3</v>
      </c>
      <c r="J489" s="192">
        <f>SUM(J483:J488)</f>
        <v>34</v>
      </c>
      <c r="K489" s="192">
        <f>SUM(K483:K488)</f>
        <v>19</v>
      </c>
      <c r="L489" s="192"/>
      <c r="M489" s="192"/>
      <c r="N489" s="192"/>
      <c r="O489" s="192">
        <f>SUM(O483:O488)</f>
        <v>7</v>
      </c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>
        <f>SUM(Z483:Z488)</f>
        <v>1</v>
      </c>
      <c r="AA489" s="192"/>
      <c r="AB489" s="192"/>
      <c r="AC489" s="192"/>
      <c r="AD489" s="192"/>
      <c r="AE489" s="192">
        <f>SUM(AE483:AE488)</f>
        <v>1</v>
      </c>
      <c r="AF489" s="192"/>
      <c r="AG489" s="192"/>
      <c r="AH489" s="192"/>
      <c r="AI489" s="192"/>
      <c r="AJ489" s="192"/>
      <c r="AK489" s="192"/>
      <c r="AL489" s="192"/>
      <c r="AM489" s="192"/>
      <c r="AN489" s="192"/>
      <c r="AO489" s="192"/>
      <c r="AP489" s="192"/>
      <c r="AQ489" s="192"/>
      <c r="AR489" s="192">
        <f>SUM(AR483:AR488)</f>
        <v>12</v>
      </c>
      <c r="AS489" s="192"/>
    </row>
    <row r="490" spans="1:45" ht="14.55" customHeight="1" x14ac:dyDescent="0.3">
      <c r="A490" s="193"/>
      <c r="B490" s="135"/>
      <c r="C490" s="136"/>
      <c r="D490" s="135"/>
      <c r="E490" s="137"/>
      <c r="F490" s="138"/>
      <c r="G490" s="137"/>
      <c r="H490" s="137"/>
      <c r="I490" s="137"/>
      <c r="J490" s="137"/>
      <c r="K490" s="137"/>
      <c r="L490" s="137"/>
      <c r="M490" s="137"/>
      <c r="N490" s="137"/>
      <c r="O490" s="137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  <c r="AF490" s="138"/>
      <c r="AG490" s="138"/>
      <c r="AH490" s="138"/>
      <c r="AI490" s="138"/>
      <c r="AJ490" s="138"/>
      <c r="AK490" s="138"/>
      <c r="AL490" s="138"/>
      <c r="AM490" s="138"/>
      <c r="AN490" s="138"/>
      <c r="AO490" s="138"/>
      <c r="AP490" s="138"/>
      <c r="AQ490" s="138"/>
      <c r="AR490" s="138"/>
      <c r="AS490" s="112"/>
    </row>
    <row r="491" spans="1:45" ht="14.55" customHeight="1" x14ac:dyDescent="0.3">
      <c r="A491" s="326" t="s">
        <v>554</v>
      </c>
      <c r="B491" s="74"/>
      <c r="C491" s="75"/>
      <c r="D491" s="74"/>
      <c r="E491" s="79"/>
      <c r="F491" s="82"/>
      <c r="G491" s="79"/>
      <c r="H491" s="79"/>
      <c r="I491" s="79"/>
      <c r="J491" s="79"/>
      <c r="K491" s="79"/>
      <c r="L491" s="79"/>
      <c r="M491" s="79"/>
      <c r="N491" s="79"/>
      <c r="O491" s="79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3"/>
    </row>
    <row r="492" spans="1:45" ht="14.55" customHeight="1" x14ac:dyDescent="0.3">
      <c r="A492" s="327" t="s">
        <v>555</v>
      </c>
      <c r="B492" s="85" t="s">
        <v>97</v>
      </c>
      <c r="C492" s="86">
        <v>48.2</v>
      </c>
      <c r="D492" s="87">
        <v>3.2</v>
      </c>
      <c r="E492" s="88">
        <f t="shared" ref="E492:E511" si="34">SUM(G492:AS492)</f>
        <v>29</v>
      </c>
      <c r="F492" s="89"/>
      <c r="G492" s="86">
        <v>9</v>
      </c>
      <c r="H492" s="86">
        <v>1</v>
      </c>
      <c r="I492" s="91"/>
      <c r="J492" s="90">
        <v>6</v>
      </c>
      <c r="K492" s="86">
        <v>6</v>
      </c>
      <c r="L492" s="91"/>
      <c r="M492" s="89"/>
      <c r="N492" s="92"/>
      <c r="O492" s="86">
        <v>7</v>
      </c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</row>
    <row r="493" spans="1:45" ht="14.55" customHeight="1" x14ac:dyDescent="0.3">
      <c r="A493" s="327" t="s">
        <v>556</v>
      </c>
      <c r="B493" s="85" t="s">
        <v>60</v>
      </c>
      <c r="C493" s="86">
        <v>75.7</v>
      </c>
      <c r="D493" s="87">
        <v>3.3</v>
      </c>
      <c r="E493" s="88">
        <f t="shared" si="34"/>
        <v>60</v>
      </c>
      <c r="F493" s="89"/>
      <c r="G493" s="86">
        <v>40</v>
      </c>
      <c r="H493" s="86">
        <v>5</v>
      </c>
      <c r="I493" s="91"/>
      <c r="J493" s="90">
        <v>8</v>
      </c>
      <c r="K493" s="86">
        <v>2</v>
      </c>
      <c r="L493" s="91"/>
      <c r="M493" s="89"/>
      <c r="N493" s="92"/>
      <c r="O493" s="86">
        <v>5</v>
      </c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</row>
    <row r="494" spans="1:45" ht="14.55" customHeight="1" x14ac:dyDescent="0.3">
      <c r="A494" s="327" t="s">
        <v>557</v>
      </c>
      <c r="B494" s="85" t="s">
        <v>285</v>
      </c>
      <c r="C494" s="86">
        <v>74</v>
      </c>
      <c r="D494" s="87">
        <v>6.2</v>
      </c>
      <c r="E494" s="88">
        <f t="shared" si="34"/>
        <v>52</v>
      </c>
      <c r="F494" s="89"/>
      <c r="G494" s="86">
        <v>30</v>
      </c>
      <c r="H494" s="86">
        <v>2</v>
      </c>
      <c r="I494" s="91"/>
      <c r="J494" s="90">
        <v>13</v>
      </c>
      <c r="K494" s="86">
        <v>1</v>
      </c>
      <c r="L494" s="91"/>
      <c r="M494" s="89"/>
      <c r="N494" s="92"/>
      <c r="O494" s="86">
        <v>2</v>
      </c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86">
        <v>2</v>
      </c>
      <c r="AA494" s="92"/>
      <c r="AB494" s="92"/>
      <c r="AC494" s="92"/>
      <c r="AD494" s="92"/>
      <c r="AE494" s="86">
        <v>2</v>
      </c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</row>
    <row r="495" spans="1:45" ht="14.55" customHeight="1" x14ac:dyDescent="0.3">
      <c r="A495" s="329" t="s">
        <v>558</v>
      </c>
      <c r="B495" s="85" t="s">
        <v>74</v>
      </c>
      <c r="C495" s="86">
        <v>51.8</v>
      </c>
      <c r="D495" s="87">
        <v>2.6</v>
      </c>
      <c r="E495" s="88">
        <f t="shared" si="34"/>
        <v>19</v>
      </c>
      <c r="F495" s="89"/>
      <c r="G495" s="86">
        <v>12</v>
      </c>
      <c r="H495" s="92"/>
      <c r="I495" s="91"/>
      <c r="J495" s="90">
        <v>3</v>
      </c>
      <c r="K495" s="86">
        <v>1</v>
      </c>
      <c r="L495" s="91"/>
      <c r="M495" s="90">
        <v>2</v>
      </c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86">
        <v>1</v>
      </c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</row>
    <row r="496" spans="1:45" ht="14.55" customHeight="1" x14ac:dyDescent="0.3">
      <c r="A496" s="329" t="s">
        <v>559</v>
      </c>
      <c r="B496" s="85" t="s">
        <v>67</v>
      </c>
      <c r="C496" s="86">
        <v>72</v>
      </c>
      <c r="D496" s="87">
        <v>3.1</v>
      </c>
      <c r="E496" s="88">
        <f t="shared" si="34"/>
        <v>10</v>
      </c>
      <c r="F496" s="89"/>
      <c r="G496" s="86">
        <v>9</v>
      </c>
      <c r="H496" s="92"/>
      <c r="I496" s="91"/>
      <c r="J496" s="90">
        <v>1</v>
      </c>
      <c r="K496" s="92"/>
      <c r="L496" s="91"/>
      <c r="M496" s="89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</row>
    <row r="497" spans="1:45" ht="14.55" customHeight="1" x14ac:dyDescent="0.3">
      <c r="A497" s="327" t="s">
        <v>560</v>
      </c>
      <c r="B497" s="85" t="s">
        <v>102</v>
      </c>
      <c r="C497" s="86">
        <v>50</v>
      </c>
      <c r="D497" s="87">
        <v>3.7</v>
      </c>
      <c r="E497" s="88">
        <f t="shared" si="34"/>
        <v>21</v>
      </c>
      <c r="F497" s="89"/>
      <c r="G497" s="86">
        <v>15</v>
      </c>
      <c r="H497" s="86">
        <v>1</v>
      </c>
      <c r="I497" s="91"/>
      <c r="J497" s="89"/>
      <c r="K497" s="86">
        <v>4</v>
      </c>
      <c r="L497" s="91"/>
      <c r="M497" s="89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86">
        <v>1</v>
      </c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</row>
    <row r="498" spans="1:45" ht="14.55" customHeight="1" x14ac:dyDescent="0.3">
      <c r="A498" s="327" t="s">
        <v>561</v>
      </c>
      <c r="B498" s="85" t="s">
        <v>65</v>
      </c>
      <c r="C498" s="86">
        <v>87.7</v>
      </c>
      <c r="D498" s="87">
        <v>5.8</v>
      </c>
      <c r="E498" s="88">
        <f t="shared" si="34"/>
        <v>30</v>
      </c>
      <c r="F498" s="89"/>
      <c r="G498" s="86">
        <v>22</v>
      </c>
      <c r="H498" s="86">
        <v>4</v>
      </c>
      <c r="I498" s="91"/>
      <c r="J498" s="90">
        <v>2</v>
      </c>
      <c r="K498" s="92"/>
      <c r="L498" s="91"/>
      <c r="M498" s="89"/>
      <c r="N498" s="92"/>
      <c r="O498" s="86">
        <v>1</v>
      </c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86">
        <v>1</v>
      </c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</row>
    <row r="499" spans="1:45" ht="14.55" customHeight="1" x14ac:dyDescent="0.3">
      <c r="A499" s="327" t="s">
        <v>562</v>
      </c>
      <c r="B499" s="85" t="s">
        <v>65</v>
      </c>
      <c r="C499" s="86">
        <v>23.1</v>
      </c>
      <c r="D499" s="87">
        <v>3.3</v>
      </c>
      <c r="E499" s="88">
        <f t="shared" si="34"/>
        <v>21</v>
      </c>
      <c r="F499" s="89"/>
      <c r="G499" s="86">
        <v>13</v>
      </c>
      <c r="H499" s="86">
        <v>2</v>
      </c>
      <c r="I499" s="91"/>
      <c r="J499" s="89"/>
      <c r="K499" s="92"/>
      <c r="L499" s="91"/>
      <c r="M499" s="90">
        <v>1</v>
      </c>
      <c r="N499" s="92"/>
      <c r="O499" s="86">
        <v>2</v>
      </c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86">
        <v>3</v>
      </c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</row>
    <row r="500" spans="1:45" ht="14.55" customHeight="1" x14ac:dyDescent="0.3">
      <c r="A500" s="327" t="s">
        <v>563</v>
      </c>
      <c r="B500" s="85" t="s">
        <v>143</v>
      </c>
      <c r="C500" s="86">
        <v>46.8</v>
      </c>
      <c r="D500" s="87">
        <v>4.2</v>
      </c>
      <c r="E500" s="88">
        <f t="shared" si="34"/>
        <v>10</v>
      </c>
      <c r="F500" s="89"/>
      <c r="G500" s="86">
        <v>7</v>
      </c>
      <c r="H500" s="86">
        <v>2</v>
      </c>
      <c r="I500" s="91"/>
      <c r="J500" s="89"/>
      <c r="K500" s="92"/>
      <c r="L500" s="91"/>
      <c r="M500" s="89"/>
      <c r="N500" s="92"/>
      <c r="O500" s="92"/>
      <c r="P500" s="92"/>
      <c r="Q500" s="92"/>
      <c r="R500" s="92"/>
      <c r="S500" s="92"/>
      <c r="T500" s="92"/>
      <c r="U500" s="92"/>
      <c r="V500" s="86">
        <v>1</v>
      </c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</row>
    <row r="501" spans="1:45" ht="14.55" customHeight="1" x14ac:dyDescent="0.3">
      <c r="A501" s="327" t="s">
        <v>564</v>
      </c>
      <c r="B501" s="85" t="s">
        <v>114</v>
      </c>
      <c r="C501" s="86">
        <v>55</v>
      </c>
      <c r="D501" s="87">
        <v>4</v>
      </c>
      <c r="E501" s="88">
        <f t="shared" si="34"/>
        <v>47</v>
      </c>
      <c r="F501" s="89"/>
      <c r="G501" s="86">
        <v>36</v>
      </c>
      <c r="H501" s="86">
        <v>10</v>
      </c>
      <c r="I501" s="91"/>
      <c r="J501" s="89"/>
      <c r="K501" s="92"/>
      <c r="L501" s="91"/>
      <c r="M501" s="89"/>
      <c r="N501" s="92"/>
      <c r="O501" s="86">
        <v>1</v>
      </c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</row>
    <row r="502" spans="1:45" ht="14.55" customHeight="1" x14ac:dyDescent="0.3">
      <c r="A502" s="327" t="s">
        <v>565</v>
      </c>
      <c r="B502" s="85" t="s">
        <v>108</v>
      </c>
      <c r="C502" s="86">
        <v>71.900000000000006</v>
      </c>
      <c r="D502" s="87">
        <v>3</v>
      </c>
      <c r="E502" s="88">
        <f t="shared" si="34"/>
        <v>31</v>
      </c>
      <c r="F502" s="89"/>
      <c r="G502" s="86">
        <v>10</v>
      </c>
      <c r="H502" s="92"/>
      <c r="I502" s="87">
        <v>3</v>
      </c>
      <c r="J502" s="90">
        <v>2</v>
      </c>
      <c r="K502" s="92"/>
      <c r="L502" s="91"/>
      <c r="M502" s="89"/>
      <c r="N502" s="92"/>
      <c r="O502" s="86">
        <v>12</v>
      </c>
      <c r="P502" s="92"/>
      <c r="Q502" s="92"/>
      <c r="R502" s="92"/>
      <c r="S502" s="86">
        <v>3</v>
      </c>
      <c r="T502" s="92"/>
      <c r="U502" s="92"/>
      <c r="V502" s="86">
        <v>1</v>
      </c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</row>
    <row r="503" spans="1:45" ht="14.55" customHeight="1" x14ac:dyDescent="0.3">
      <c r="A503" s="327" t="s">
        <v>566</v>
      </c>
      <c r="B503" s="85" t="s">
        <v>285</v>
      </c>
      <c r="C503" s="86">
        <v>90.4</v>
      </c>
      <c r="D503" s="87">
        <v>5.3</v>
      </c>
      <c r="E503" s="88">
        <f t="shared" si="34"/>
        <v>47</v>
      </c>
      <c r="F503" s="89"/>
      <c r="G503" s="86">
        <v>25</v>
      </c>
      <c r="H503" s="86">
        <v>8</v>
      </c>
      <c r="I503" s="87">
        <v>2</v>
      </c>
      <c r="J503" s="90">
        <v>3</v>
      </c>
      <c r="K503" s="92"/>
      <c r="L503" s="91"/>
      <c r="M503" s="89"/>
      <c r="N503" s="92"/>
      <c r="O503" s="86">
        <v>6</v>
      </c>
      <c r="P503" s="92"/>
      <c r="Q503" s="92"/>
      <c r="R503" s="92"/>
      <c r="S503" s="92"/>
      <c r="T503" s="92"/>
      <c r="U503" s="92"/>
      <c r="V503" s="86">
        <v>1</v>
      </c>
      <c r="W503" s="92"/>
      <c r="X503" s="92"/>
      <c r="Y503" s="92"/>
      <c r="Z503" s="86">
        <v>1</v>
      </c>
      <c r="AA503" s="92"/>
      <c r="AB503" s="92"/>
      <c r="AC503" s="92"/>
      <c r="AD503" s="92"/>
      <c r="AE503" s="86">
        <v>1</v>
      </c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</row>
    <row r="504" spans="1:45" ht="14.55" customHeight="1" x14ac:dyDescent="0.3">
      <c r="A504" s="327" t="s">
        <v>567</v>
      </c>
      <c r="B504" s="85" t="s">
        <v>302</v>
      </c>
      <c r="C504" s="86">
        <v>84.7</v>
      </c>
      <c r="D504" s="87">
        <v>5.0999999999999996</v>
      </c>
      <c r="E504" s="88">
        <f t="shared" si="34"/>
        <v>55</v>
      </c>
      <c r="F504" s="89"/>
      <c r="G504" s="86">
        <v>20</v>
      </c>
      <c r="H504" s="86">
        <v>1</v>
      </c>
      <c r="I504" s="87">
        <v>7</v>
      </c>
      <c r="J504" s="90">
        <v>5</v>
      </c>
      <c r="K504" s="86">
        <v>1</v>
      </c>
      <c r="L504" s="91"/>
      <c r="M504" s="89"/>
      <c r="N504" s="92"/>
      <c r="O504" s="86">
        <v>18</v>
      </c>
      <c r="P504" s="92"/>
      <c r="Q504" s="92"/>
      <c r="R504" s="92"/>
      <c r="S504" s="92"/>
      <c r="T504" s="92"/>
      <c r="U504" s="92"/>
      <c r="V504" s="92"/>
      <c r="W504" s="92"/>
      <c r="X504" s="86">
        <v>1</v>
      </c>
      <c r="Y504" s="92"/>
      <c r="Z504" s="92"/>
      <c r="AA504" s="92"/>
      <c r="AB504" s="92"/>
      <c r="AC504" s="92"/>
      <c r="AD504" s="92"/>
      <c r="AE504" s="86">
        <v>2</v>
      </c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</row>
    <row r="505" spans="1:45" ht="14.55" customHeight="1" x14ac:dyDescent="0.3">
      <c r="A505" s="327" t="s">
        <v>568</v>
      </c>
      <c r="B505" s="85" t="s">
        <v>139</v>
      </c>
      <c r="C505" s="86">
        <v>79.3</v>
      </c>
      <c r="D505" s="87">
        <v>5</v>
      </c>
      <c r="E505" s="88">
        <f t="shared" si="34"/>
        <v>84</v>
      </c>
      <c r="F505" s="89"/>
      <c r="G505" s="86">
        <v>28</v>
      </c>
      <c r="H505" s="86">
        <v>11</v>
      </c>
      <c r="I505" s="87">
        <v>8</v>
      </c>
      <c r="J505" s="90">
        <v>4</v>
      </c>
      <c r="K505" s="86">
        <v>1</v>
      </c>
      <c r="L505" s="91"/>
      <c r="M505" s="89"/>
      <c r="N505" s="92"/>
      <c r="O505" s="86">
        <v>27</v>
      </c>
      <c r="P505" s="92"/>
      <c r="Q505" s="92"/>
      <c r="R505" s="92"/>
      <c r="S505" s="86">
        <v>1</v>
      </c>
      <c r="T505" s="92"/>
      <c r="U505" s="92"/>
      <c r="V505" s="86">
        <v>3</v>
      </c>
      <c r="W505" s="92"/>
      <c r="X505" s="92"/>
      <c r="Y505" s="92"/>
      <c r="Z505" s="86">
        <v>1</v>
      </c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</row>
    <row r="506" spans="1:45" ht="14.55" customHeight="1" x14ac:dyDescent="0.3">
      <c r="A506" s="329" t="s">
        <v>569</v>
      </c>
      <c r="B506" s="85" t="s">
        <v>570</v>
      </c>
      <c r="C506" s="86">
        <v>97</v>
      </c>
      <c r="D506" s="87">
        <v>6.8</v>
      </c>
      <c r="E506" s="88">
        <f t="shared" si="34"/>
        <v>46</v>
      </c>
      <c r="F506" s="89"/>
      <c r="G506" s="86">
        <v>18</v>
      </c>
      <c r="H506" s="86">
        <v>2</v>
      </c>
      <c r="I506" s="87">
        <v>5</v>
      </c>
      <c r="J506" s="90">
        <v>3</v>
      </c>
      <c r="K506" s="86">
        <v>1</v>
      </c>
      <c r="L506" s="91"/>
      <c r="M506" s="89"/>
      <c r="N506" s="92"/>
      <c r="O506" s="86">
        <v>15</v>
      </c>
      <c r="P506" s="92"/>
      <c r="Q506" s="92"/>
      <c r="R506" s="92"/>
      <c r="S506" s="92"/>
      <c r="T506" s="92"/>
      <c r="U506" s="92"/>
      <c r="V506" s="86">
        <v>2</v>
      </c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</row>
    <row r="507" spans="1:45" ht="14.55" customHeight="1" x14ac:dyDescent="0.3">
      <c r="A507" s="329" t="s">
        <v>571</v>
      </c>
      <c r="B507" s="85" t="s">
        <v>65</v>
      </c>
      <c r="C507" s="86">
        <v>65.3</v>
      </c>
      <c r="D507" s="87">
        <v>2.7</v>
      </c>
      <c r="E507" s="88">
        <f t="shared" si="34"/>
        <v>26</v>
      </c>
      <c r="F507" s="89"/>
      <c r="G507" s="86">
        <v>10</v>
      </c>
      <c r="H507" s="86">
        <v>5</v>
      </c>
      <c r="I507" s="87">
        <v>2</v>
      </c>
      <c r="J507" s="90">
        <v>1</v>
      </c>
      <c r="K507" s="86">
        <v>1</v>
      </c>
      <c r="L507" s="91"/>
      <c r="M507" s="89"/>
      <c r="N507" s="92"/>
      <c r="O507" s="86">
        <v>5</v>
      </c>
      <c r="P507" s="92"/>
      <c r="Q507" s="92"/>
      <c r="R507" s="92"/>
      <c r="S507" s="92"/>
      <c r="T507" s="92"/>
      <c r="U507" s="92"/>
      <c r="V507" s="86">
        <v>2</v>
      </c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</row>
    <row r="508" spans="1:45" ht="14.55" customHeight="1" x14ac:dyDescent="0.3">
      <c r="A508" s="329" t="s">
        <v>572</v>
      </c>
      <c r="B508" s="85" t="s">
        <v>373</v>
      </c>
      <c r="C508" s="86">
        <v>110.4</v>
      </c>
      <c r="D508" s="87">
        <v>5</v>
      </c>
      <c r="E508" s="88">
        <f t="shared" si="34"/>
        <v>32</v>
      </c>
      <c r="F508" s="89"/>
      <c r="G508" s="86">
        <v>28</v>
      </c>
      <c r="H508" s="86">
        <v>2</v>
      </c>
      <c r="I508" s="91"/>
      <c r="J508" s="89"/>
      <c r="K508" s="92"/>
      <c r="L508" s="91"/>
      <c r="M508" s="89"/>
      <c r="N508" s="92"/>
      <c r="O508" s="92"/>
      <c r="P508" s="92"/>
      <c r="Q508" s="92"/>
      <c r="R508" s="92"/>
      <c r="S508" s="92"/>
      <c r="T508" s="92"/>
      <c r="U508" s="86">
        <v>2</v>
      </c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</row>
    <row r="509" spans="1:45" ht="14.55" customHeight="1" x14ac:dyDescent="0.3">
      <c r="A509" s="329" t="s">
        <v>573</v>
      </c>
      <c r="B509" s="85" t="s">
        <v>116</v>
      </c>
      <c r="C509" s="86">
        <v>72.2</v>
      </c>
      <c r="D509" s="87">
        <v>2.4</v>
      </c>
      <c r="E509" s="88">
        <f t="shared" si="34"/>
        <v>39</v>
      </c>
      <c r="F509" s="89"/>
      <c r="G509" s="86">
        <v>12</v>
      </c>
      <c r="H509" s="86">
        <v>8</v>
      </c>
      <c r="I509" s="87">
        <v>3</v>
      </c>
      <c r="J509" s="90">
        <v>2</v>
      </c>
      <c r="K509" s="92"/>
      <c r="L509" s="91"/>
      <c r="M509" s="89"/>
      <c r="N509" s="92"/>
      <c r="O509" s="86">
        <v>11</v>
      </c>
      <c r="P509" s="92"/>
      <c r="Q509" s="92"/>
      <c r="R509" s="92"/>
      <c r="S509" s="86">
        <v>2</v>
      </c>
      <c r="T509" s="92"/>
      <c r="U509" s="92"/>
      <c r="V509" s="86">
        <v>1</v>
      </c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</row>
    <row r="510" spans="1:45" ht="14.55" customHeight="1" x14ac:dyDescent="0.3">
      <c r="A510" s="327" t="s">
        <v>574</v>
      </c>
      <c r="B510" s="85" t="s">
        <v>106</v>
      </c>
      <c r="C510" s="86">
        <v>50</v>
      </c>
      <c r="D510" s="87">
        <v>3</v>
      </c>
      <c r="E510" s="88">
        <f t="shared" si="34"/>
        <v>23</v>
      </c>
      <c r="F510" s="89"/>
      <c r="G510" s="86">
        <v>21</v>
      </c>
      <c r="H510" s="86">
        <v>1</v>
      </c>
      <c r="I510" s="91"/>
      <c r="J510" s="89"/>
      <c r="K510" s="92"/>
      <c r="L510" s="91"/>
      <c r="M510" s="89"/>
      <c r="N510" s="92"/>
      <c r="O510" s="86">
        <v>1</v>
      </c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</row>
    <row r="511" spans="1:45" ht="14.55" customHeight="1" x14ac:dyDescent="0.3">
      <c r="A511" s="327" t="s">
        <v>575</v>
      </c>
      <c r="B511" s="85" t="s">
        <v>114</v>
      </c>
      <c r="C511" s="86">
        <v>52.3</v>
      </c>
      <c r="D511" s="87">
        <v>2</v>
      </c>
      <c r="E511" s="88">
        <f t="shared" si="34"/>
        <v>10</v>
      </c>
      <c r="F511" s="89"/>
      <c r="G511" s="86">
        <v>9</v>
      </c>
      <c r="H511" s="92"/>
      <c r="I511" s="91"/>
      <c r="J511" s="89"/>
      <c r="K511" s="92"/>
      <c r="L511" s="91"/>
      <c r="M511" s="89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86">
        <v>1</v>
      </c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</row>
    <row r="512" spans="1:45" ht="14.55" customHeight="1" x14ac:dyDescent="0.3">
      <c r="A512" s="329" t="s">
        <v>576</v>
      </c>
      <c r="B512" s="116" t="s">
        <v>88</v>
      </c>
      <c r="C512" s="127" t="s">
        <v>81</v>
      </c>
      <c r="D512" s="152" t="s">
        <v>255</v>
      </c>
      <c r="E512" s="153"/>
      <c r="F512" s="141"/>
      <c r="G512" s="120"/>
      <c r="H512" s="120"/>
      <c r="I512" s="142"/>
      <c r="J512" s="143"/>
      <c r="K512" s="120"/>
      <c r="L512" s="142"/>
      <c r="M512" s="143"/>
      <c r="N512" s="120"/>
      <c r="O512" s="120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  <c r="AC512" s="123"/>
      <c r="AD512" s="123"/>
      <c r="AE512" s="123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123"/>
      <c r="AP512" s="123"/>
      <c r="AQ512" s="123"/>
      <c r="AR512" s="123"/>
      <c r="AS512" s="124"/>
    </row>
    <row r="513" spans="1:45" ht="14.55" customHeight="1" x14ac:dyDescent="0.3">
      <c r="A513" s="329" t="s">
        <v>577</v>
      </c>
      <c r="B513" s="320" t="s">
        <v>578</v>
      </c>
      <c r="C513" s="321"/>
      <c r="D513" s="322"/>
      <c r="E513" s="153"/>
      <c r="F513" s="141"/>
      <c r="G513" s="120"/>
      <c r="H513" s="120"/>
      <c r="I513" s="142"/>
      <c r="J513" s="143"/>
      <c r="K513" s="120"/>
      <c r="L513" s="142"/>
      <c r="M513" s="143"/>
      <c r="N513" s="120"/>
      <c r="O513" s="120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  <c r="AD513" s="123"/>
      <c r="AE513" s="123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123"/>
      <c r="AP513" s="123"/>
      <c r="AQ513" s="123"/>
      <c r="AR513" s="123"/>
      <c r="AS513" s="124"/>
    </row>
    <row r="514" spans="1:45" ht="14.55" customHeight="1" x14ac:dyDescent="0.3">
      <c r="A514" s="327" t="s">
        <v>579</v>
      </c>
      <c r="B514" s="85" t="s">
        <v>119</v>
      </c>
      <c r="C514" s="86">
        <v>69</v>
      </c>
      <c r="D514" s="87">
        <v>3.6</v>
      </c>
      <c r="E514" s="88">
        <f t="shared" ref="E514:E519" si="35">SUM(G514:AS514)</f>
        <v>38</v>
      </c>
      <c r="F514" s="89"/>
      <c r="G514" s="86">
        <v>24</v>
      </c>
      <c r="H514" s="86">
        <v>2</v>
      </c>
      <c r="I514" s="87">
        <v>6</v>
      </c>
      <c r="J514" s="90">
        <v>3</v>
      </c>
      <c r="K514" s="92"/>
      <c r="L514" s="91"/>
      <c r="M514" s="89"/>
      <c r="N514" s="92"/>
      <c r="O514" s="92"/>
      <c r="P514" s="92"/>
      <c r="Q514" s="92"/>
      <c r="R514" s="92"/>
      <c r="S514" s="86">
        <v>3</v>
      </c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</row>
    <row r="515" spans="1:45" ht="14.55" customHeight="1" x14ac:dyDescent="0.3">
      <c r="A515" s="329" t="s">
        <v>580</v>
      </c>
      <c r="B515" s="85" t="s">
        <v>139</v>
      </c>
      <c r="C515" s="86">
        <v>31</v>
      </c>
      <c r="D515" s="87">
        <v>2.2000000000000002</v>
      </c>
      <c r="E515" s="88">
        <f t="shared" si="35"/>
        <v>27</v>
      </c>
      <c r="F515" s="89"/>
      <c r="G515" s="86">
        <v>13</v>
      </c>
      <c r="H515" s="86">
        <v>4</v>
      </c>
      <c r="I515" s="87">
        <v>3</v>
      </c>
      <c r="J515" s="90">
        <v>3</v>
      </c>
      <c r="K515" s="86">
        <v>1</v>
      </c>
      <c r="L515" s="91"/>
      <c r="M515" s="89"/>
      <c r="N515" s="92"/>
      <c r="O515" s="86">
        <v>2</v>
      </c>
      <c r="P515" s="92"/>
      <c r="Q515" s="92"/>
      <c r="R515" s="92"/>
      <c r="S515" s="92"/>
      <c r="T515" s="92"/>
      <c r="U515" s="92"/>
      <c r="V515" s="86">
        <v>1</v>
      </c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</row>
    <row r="516" spans="1:45" ht="14.55" customHeight="1" x14ac:dyDescent="0.3">
      <c r="A516" s="329" t="s">
        <v>581</v>
      </c>
      <c r="B516" s="85" t="s">
        <v>100</v>
      </c>
      <c r="C516" s="86">
        <v>77.8</v>
      </c>
      <c r="D516" s="87">
        <v>3.3</v>
      </c>
      <c r="E516" s="88">
        <f t="shared" si="35"/>
        <v>48</v>
      </c>
      <c r="F516" s="89"/>
      <c r="G516" s="86">
        <v>24</v>
      </c>
      <c r="H516" s="86">
        <v>10</v>
      </c>
      <c r="I516" s="91"/>
      <c r="J516" s="89"/>
      <c r="K516" s="92"/>
      <c r="L516" s="91"/>
      <c r="M516" s="89"/>
      <c r="N516" s="92"/>
      <c r="O516" s="86">
        <v>13</v>
      </c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86">
        <v>1</v>
      </c>
      <c r="AS516" s="92"/>
    </row>
    <row r="517" spans="1:45" ht="14.55" customHeight="1" x14ac:dyDescent="0.3">
      <c r="A517" s="329" t="s">
        <v>582</v>
      </c>
      <c r="B517" s="85" t="s">
        <v>139</v>
      </c>
      <c r="C517" s="86">
        <v>74</v>
      </c>
      <c r="D517" s="87">
        <v>3.5</v>
      </c>
      <c r="E517" s="88">
        <f t="shared" si="35"/>
        <v>45</v>
      </c>
      <c r="F517" s="89"/>
      <c r="G517" s="86">
        <v>22</v>
      </c>
      <c r="H517" s="86">
        <v>15</v>
      </c>
      <c r="I517" s="91"/>
      <c r="J517" s="89"/>
      <c r="K517" s="92"/>
      <c r="L517" s="91"/>
      <c r="M517" s="89"/>
      <c r="N517" s="92"/>
      <c r="O517" s="86">
        <v>7</v>
      </c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86">
        <v>1</v>
      </c>
      <c r="AS517" s="92"/>
    </row>
    <row r="518" spans="1:45" ht="14.55" customHeight="1" x14ac:dyDescent="0.3">
      <c r="A518" s="329" t="s">
        <v>583</v>
      </c>
      <c r="B518" s="85" t="s">
        <v>74</v>
      </c>
      <c r="C518" s="86">
        <v>103</v>
      </c>
      <c r="D518" s="87">
        <v>4.5</v>
      </c>
      <c r="E518" s="88">
        <f t="shared" si="35"/>
        <v>33</v>
      </c>
      <c r="F518" s="89"/>
      <c r="G518" s="86">
        <v>20</v>
      </c>
      <c r="H518" s="86">
        <v>10</v>
      </c>
      <c r="I518" s="91"/>
      <c r="J518" s="90">
        <v>1</v>
      </c>
      <c r="K518" s="92"/>
      <c r="L518" s="91"/>
      <c r="M518" s="89"/>
      <c r="N518" s="92"/>
      <c r="O518" s="92"/>
      <c r="P518" s="92"/>
      <c r="Q518" s="92"/>
      <c r="R518" s="92"/>
      <c r="S518" s="86">
        <v>2</v>
      </c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</row>
    <row r="519" spans="1:45" ht="14.55" customHeight="1" x14ac:dyDescent="0.3">
      <c r="A519" s="327" t="s">
        <v>584</v>
      </c>
      <c r="B519" s="93" t="s">
        <v>74</v>
      </c>
      <c r="C519" s="94">
        <v>90.7</v>
      </c>
      <c r="D519" s="95">
        <v>5.3</v>
      </c>
      <c r="E519" s="96">
        <f t="shared" si="35"/>
        <v>100</v>
      </c>
      <c r="F519" s="97"/>
      <c r="G519" s="94">
        <v>41</v>
      </c>
      <c r="H519" s="94">
        <v>7</v>
      </c>
      <c r="I519" s="95">
        <v>3</v>
      </c>
      <c r="J519" s="97"/>
      <c r="K519" s="100"/>
      <c r="L519" s="99"/>
      <c r="M519" s="98">
        <v>1</v>
      </c>
      <c r="N519" s="100"/>
      <c r="O519" s="94">
        <v>34</v>
      </c>
      <c r="P519" s="100"/>
      <c r="Q519" s="100"/>
      <c r="R519" s="100"/>
      <c r="S519" s="94">
        <v>5</v>
      </c>
      <c r="T519" s="100"/>
      <c r="U519" s="100"/>
      <c r="V519" s="94">
        <v>4</v>
      </c>
      <c r="W519" s="100"/>
      <c r="X519" s="100"/>
      <c r="Y519" s="100"/>
      <c r="Z519" s="100"/>
      <c r="AA519" s="100"/>
      <c r="AB519" s="100"/>
      <c r="AC519" s="100"/>
      <c r="AD519" s="100"/>
      <c r="AE519" s="94">
        <v>2</v>
      </c>
      <c r="AF519" s="100"/>
      <c r="AG519" s="100"/>
      <c r="AH519" s="94">
        <v>3</v>
      </c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</row>
    <row r="520" spans="1:45" ht="14.55" customHeight="1" x14ac:dyDescent="0.3">
      <c r="A520" s="330">
        <v>0.96296296296296302</v>
      </c>
      <c r="B520" s="331"/>
      <c r="C520" s="332">
        <f>SUM(C492:C519)</f>
        <v>1803.3</v>
      </c>
      <c r="D520" s="333">
        <f>SUM(D492:D519)</f>
        <v>102.1</v>
      </c>
      <c r="E520" s="107">
        <f>SUM(E492:E519)</f>
        <v>983</v>
      </c>
      <c r="F520" s="107"/>
      <c r="G520" s="107">
        <f>SUM(G492:G519)</f>
        <v>518</v>
      </c>
      <c r="H520" s="107">
        <f>SUM(H492:H519)</f>
        <v>113</v>
      </c>
      <c r="I520" s="107">
        <f>SUM(I492:I519)</f>
        <v>42</v>
      </c>
      <c r="J520" s="107">
        <f>SUM(J492:J519)</f>
        <v>60</v>
      </c>
      <c r="K520" s="107">
        <f>SUM(K492:K519)</f>
        <v>19</v>
      </c>
      <c r="L520" s="107"/>
      <c r="M520" s="107">
        <f>SUM(M492:M519)</f>
        <v>4</v>
      </c>
      <c r="N520" s="107"/>
      <c r="O520" s="107">
        <f>SUM(O492:O519)</f>
        <v>169</v>
      </c>
      <c r="P520" s="107"/>
      <c r="Q520" s="107"/>
      <c r="R520" s="107"/>
      <c r="S520" s="107">
        <f>SUM(S492:S519)</f>
        <v>16</v>
      </c>
      <c r="T520" s="107"/>
      <c r="U520" s="107">
        <f>SUM(U492:U519)</f>
        <v>2</v>
      </c>
      <c r="V520" s="107">
        <f>SUM(V492:V519)</f>
        <v>16</v>
      </c>
      <c r="W520" s="107"/>
      <c r="X520" s="107">
        <f>SUM(X492:X519)</f>
        <v>1</v>
      </c>
      <c r="Y520" s="107"/>
      <c r="Z520" s="107">
        <f>SUM(Z492:Z519)</f>
        <v>9</v>
      </c>
      <c r="AA520" s="107">
        <f>SUM(AA492:AA519)</f>
        <v>1</v>
      </c>
      <c r="AB520" s="107">
        <f>SUM(AB492:AB519)</f>
        <v>1</v>
      </c>
      <c r="AC520" s="107"/>
      <c r="AD520" s="107"/>
      <c r="AE520" s="107">
        <f>SUM(AE492:AE519)</f>
        <v>7</v>
      </c>
      <c r="AF520" s="107"/>
      <c r="AG520" s="107"/>
      <c r="AH520" s="107">
        <f>SUM(AH492:AH519)</f>
        <v>3</v>
      </c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>
        <f>SUM(AR492:AR519)</f>
        <v>2</v>
      </c>
      <c r="AS520" s="107"/>
    </row>
    <row r="521" spans="1:45" ht="14.55" customHeight="1" x14ac:dyDescent="0.3">
      <c r="A521" s="52"/>
      <c r="B521" s="314"/>
      <c r="C521" s="136"/>
      <c r="D521" s="135"/>
      <c r="E521" s="137"/>
      <c r="F521" s="138"/>
      <c r="G521" s="137"/>
      <c r="H521" s="137"/>
      <c r="I521" s="137"/>
      <c r="J521" s="137"/>
      <c r="K521" s="137"/>
      <c r="L521" s="137"/>
      <c r="M521" s="137"/>
      <c r="N521" s="137"/>
      <c r="O521" s="137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  <c r="AA521" s="138"/>
      <c r="AB521" s="138"/>
      <c r="AC521" s="138"/>
      <c r="AD521" s="138"/>
      <c r="AE521" s="138"/>
      <c r="AF521" s="138"/>
      <c r="AG521" s="138"/>
      <c r="AH521" s="138"/>
      <c r="AI521" s="138"/>
      <c r="AJ521" s="138"/>
      <c r="AK521" s="138"/>
      <c r="AL521" s="138"/>
      <c r="AM521" s="138"/>
      <c r="AN521" s="138"/>
      <c r="AO521" s="138"/>
      <c r="AP521" s="138"/>
      <c r="AQ521" s="138"/>
      <c r="AR521" s="138"/>
      <c r="AS521" s="112"/>
    </row>
    <row r="522" spans="1:45" ht="14.55" customHeight="1" x14ac:dyDescent="0.3">
      <c r="A522" s="52" t="s">
        <v>271</v>
      </c>
      <c r="B522" s="219"/>
      <c r="C522" s="75"/>
      <c r="D522" s="74"/>
      <c r="E522" s="79"/>
      <c r="F522" s="82"/>
      <c r="G522" s="79"/>
      <c r="H522" s="79"/>
      <c r="I522" s="79"/>
      <c r="J522" s="79"/>
      <c r="K522" s="79"/>
      <c r="L522" s="79"/>
      <c r="M522" s="79"/>
      <c r="N522" s="79"/>
      <c r="O522" s="79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3"/>
    </row>
    <row r="523" spans="1:45" ht="14.55" customHeight="1" x14ac:dyDescent="0.3">
      <c r="A523" s="84" t="s">
        <v>585</v>
      </c>
      <c r="B523" s="85" t="s">
        <v>139</v>
      </c>
      <c r="C523" s="86">
        <v>57</v>
      </c>
      <c r="D523" s="87">
        <v>5</v>
      </c>
      <c r="E523" s="88">
        <f t="shared" ref="E523:E534" si="36">SUM(G523:AS523)</f>
        <v>119</v>
      </c>
      <c r="F523" s="89"/>
      <c r="G523" s="86">
        <v>44</v>
      </c>
      <c r="H523" s="86">
        <v>10</v>
      </c>
      <c r="I523" s="87">
        <v>3</v>
      </c>
      <c r="J523" s="90">
        <v>29</v>
      </c>
      <c r="K523" s="86">
        <v>29</v>
      </c>
      <c r="L523" s="91"/>
      <c r="M523" s="89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86">
        <v>1</v>
      </c>
      <c r="AA523" s="92"/>
      <c r="AB523" s="92"/>
      <c r="AC523" s="92"/>
      <c r="AD523" s="92"/>
      <c r="AE523" s="86">
        <v>1</v>
      </c>
      <c r="AF523" s="86">
        <v>1</v>
      </c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86">
        <v>1</v>
      </c>
      <c r="AS523" s="92"/>
    </row>
    <row r="524" spans="1:45" ht="14.55" customHeight="1" x14ac:dyDescent="0.3">
      <c r="A524" s="84" t="s">
        <v>586</v>
      </c>
      <c r="B524" s="85" t="s">
        <v>65</v>
      </c>
      <c r="C524" s="86">
        <v>79</v>
      </c>
      <c r="D524" s="87">
        <v>3.2</v>
      </c>
      <c r="E524" s="88">
        <f t="shared" si="36"/>
        <v>52</v>
      </c>
      <c r="F524" s="89"/>
      <c r="G524" s="86">
        <v>32</v>
      </c>
      <c r="H524" s="86">
        <v>5</v>
      </c>
      <c r="I524" s="87">
        <v>1</v>
      </c>
      <c r="J524" s="90">
        <v>2</v>
      </c>
      <c r="K524" s="86">
        <v>3</v>
      </c>
      <c r="L524" s="91"/>
      <c r="M524" s="89"/>
      <c r="N524" s="92"/>
      <c r="O524" s="86">
        <v>7</v>
      </c>
      <c r="P524" s="92"/>
      <c r="Q524" s="92"/>
      <c r="R524" s="92"/>
      <c r="S524" s="92"/>
      <c r="T524" s="92"/>
      <c r="U524" s="92"/>
      <c r="V524" s="86">
        <v>1</v>
      </c>
      <c r="W524" s="92"/>
      <c r="X524" s="92"/>
      <c r="Y524" s="92"/>
      <c r="Z524" s="92"/>
      <c r="AA524" s="92"/>
      <c r="AB524" s="92"/>
      <c r="AC524" s="86">
        <v>1</v>
      </c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</row>
    <row r="525" spans="1:45" ht="14.55" customHeight="1" x14ac:dyDescent="0.3">
      <c r="A525" s="84" t="s">
        <v>587</v>
      </c>
      <c r="B525" s="85" t="s">
        <v>69</v>
      </c>
      <c r="C525" s="86">
        <v>62</v>
      </c>
      <c r="D525" s="87">
        <v>3.6</v>
      </c>
      <c r="E525" s="88">
        <f t="shared" si="36"/>
        <v>45</v>
      </c>
      <c r="F525" s="89"/>
      <c r="G525" s="86">
        <v>23</v>
      </c>
      <c r="H525" s="86">
        <v>11</v>
      </c>
      <c r="I525" s="87">
        <v>1</v>
      </c>
      <c r="J525" s="90">
        <v>3</v>
      </c>
      <c r="K525" s="86">
        <v>2</v>
      </c>
      <c r="L525" s="91"/>
      <c r="M525" s="89"/>
      <c r="N525" s="92"/>
      <c r="O525" s="86">
        <v>3</v>
      </c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86">
        <v>2</v>
      </c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</row>
    <row r="526" spans="1:45" ht="14.55" customHeight="1" x14ac:dyDescent="0.3">
      <c r="A526" s="84" t="s">
        <v>588</v>
      </c>
      <c r="B526" s="85" t="s">
        <v>69</v>
      </c>
      <c r="C526" s="86">
        <v>79</v>
      </c>
      <c r="D526" s="87">
        <v>3.2</v>
      </c>
      <c r="E526" s="88">
        <f t="shared" si="36"/>
        <v>42</v>
      </c>
      <c r="F526" s="89"/>
      <c r="G526" s="86">
        <v>21</v>
      </c>
      <c r="H526" s="86">
        <v>15</v>
      </c>
      <c r="I526" s="91"/>
      <c r="J526" s="89"/>
      <c r="K526" s="92"/>
      <c r="L526" s="91"/>
      <c r="M526" s="89"/>
      <c r="N526" s="92"/>
      <c r="O526" s="86">
        <v>2</v>
      </c>
      <c r="P526" s="92"/>
      <c r="Q526" s="92"/>
      <c r="R526" s="92"/>
      <c r="S526" s="92"/>
      <c r="T526" s="92"/>
      <c r="U526" s="92"/>
      <c r="V526" s="86">
        <v>2</v>
      </c>
      <c r="W526" s="92"/>
      <c r="X526" s="92"/>
      <c r="Y526" s="92"/>
      <c r="Z526" s="86">
        <v>1</v>
      </c>
      <c r="AA526" s="86">
        <v>1</v>
      </c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</row>
    <row r="527" spans="1:45" ht="14.55" customHeight="1" x14ac:dyDescent="0.3">
      <c r="A527" s="84" t="s">
        <v>589</v>
      </c>
      <c r="B527" s="85" t="s">
        <v>74</v>
      </c>
      <c r="C527" s="86">
        <v>73</v>
      </c>
      <c r="D527" s="87">
        <v>3.7</v>
      </c>
      <c r="E527" s="88">
        <f t="shared" si="36"/>
        <v>215</v>
      </c>
      <c r="F527" s="89"/>
      <c r="G527" s="86">
        <v>165</v>
      </c>
      <c r="H527" s="86">
        <v>34</v>
      </c>
      <c r="I527" s="87">
        <v>8</v>
      </c>
      <c r="J527" s="90">
        <v>2</v>
      </c>
      <c r="K527" s="92"/>
      <c r="L527" s="91"/>
      <c r="M527" s="89"/>
      <c r="N527" s="92"/>
      <c r="O527" s="92"/>
      <c r="P527" s="92"/>
      <c r="Q527" s="92"/>
      <c r="R527" s="92"/>
      <c r="S527" s="92"/>
      <c r="T527" s="92"/>
      <c r="U527" s="92"/>
      <c r="V527" s="86">
        <v>2</v>
      </c>
      <c r="W527" s="92"/>
      <c r="X527" s="92"/>
      <c r="Y527" s="92"/>
      <c r="Z527" s="86">
        <v>3</v>
      </c>
      <c r="AA527" s="92"/>
      <c r="AB527" s="92"/>
      <c r="AC527" s="92"/>
      <c r="AD527" s="92"/>
      <c r="AE527" s="86">
        <v>1</v>
      </c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</row>
    <row r="528" spans="1:45" ht="14.55" customHeight="1" x14ac:dyDescent="0.3">
      <c r="A528" s="84" t="s">
        <v>590</v>
      </c>
      <c r="B528" s="85" t="s">
        <v>100</v>
      </c>
      <c r="C528" s="86">
        <v>63.5</v>
      </c>
      <c r="D528" s="87">
        <v>3.5</v>
      </c>
      <c r="E528" s="88">
        <f t="shared" si="36"/>
        <v>58</v>
      </c>
      <c r="F528" s="89"/>
      <c r="G528" s="86">
        <v>34</v>
      </c>
      <c r="H528" s="86">
        <v>13</v>
      </c>
      <c r="I528" s="87">
        <v>2</v>
      </c>
      <c r="J528" s="90">
        <v>2</v>
      </c>
      <c r="K528" s="86">
        <v>1</v>
      </c>
      <c r="L528" s="91"/>
      <c r="M528" s="89"/>
      <c r="N528" s="92"/>
      <c r="O528" s="86">
        <v>3</v>
      </c>
      <c r="P528" s="92"/>
      <c r="Q528" s="92"/>
      <c r="R528" s="92"/>
      <c r="S528" s="92"/>
      <c r="T528" s="92"/>
      <c r="U528" s="92"/>
      <c r="V528" s="92"/>
      <c r="W528" s="86">
        <v>1</v>
      </c>
      <c r="X528" s="92"/>
      <c r="Y528" s="92"/>
      <c r="Z528" s="92"/>
      <c r="AA528" s="86">
        <v>1</v>
      </c>
      <c r="AB528" s="92"/>
      <c r="AC528" s="92"/>
      <c r="AD528" s="92"/>
      <c r="AE528" s="92"/>
      <c r="AF528" s="86">
        <v>1</v>
      </c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</row>
    <row r="529" spans="1:45" ht="14.55" customHeight="1" x14ac:dyDescent="0.3">
      <c r="A529" s="84" t="s">
        <v>591</v>
      </c>
      <c r="B529" s="85" t="s">
        <v>108</v>
      </c>
      <c r="C529" s="86">
        <v>82.8</v>
      </c>
      <c r="D529" s="87">
        <v>4.0999999999999996</v>
      </c>
      <c r="E529" s="88">
        <f t="shared" si="36"/>
        <v>77</v>
      </c>
      <c r="F529" s="89"/>
      <c r="G529" s="86">
        <v>52</v>
      </c>
      <c r="H529" s="86">
        <v>20</v>
      </c>
      <c r="I529" s="87">
        <v>2</v>
      </c>
      <c r="J529" s="89"/>
      <c r="K529" s="92"/>
      <c r="L529" s="91"/>
      <c r="M529" s="89"/>
      <c r="N529" s="92"/>
      <c r="O529" s="86">
        <v>2</v>
      </c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86">
        <v>1</v>
      </c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</row>
    <row r="530" spans="1:45" ht="14.55" customHeight="1" x14ac:dyDescent="0.3">
      <c r="A530" s="84" t="s">
        <v>592</v>
      </c>
      <c r="B530" s="85" t="s">
        <v>106</v>
      </c>
      <c r="C530" s="86">
        <v>53.3</v>
      </c>
      <c r="D530" s="87">
        <v>3.7</v>
      </c>
      <c r="E530" s="88">
        <f t="shared" si="36"/>
        <v>53</v>
      </c>
      <c r="F530" s="89"/>
      <c r="G530" s="86">
        <v>40</v>
      </c>
      <c r="H530" s="86">
        <v>13</v>
      </c>
      <c r="I530" s="91"/>
      <c r="J530" s="89"/>
      <c r="K530" s="92"/>
      <c r="L530" s="91"/>
      <c r="M530" s="89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</row>
    <row r="531" spans="1:45" ht="14.55" customHeight="1" x14ac:dyDescent="0.3">
      <c r="A531" s="84" t="s">
        <v>593</v>
      </c>
      <c r="B531" s="85" t="s">
        <v>148</v>
      </c>
      <c r="C531" s="86">
        <v>64</v>
      </c>
      <c r="D531" s="87">
        <v>3.3</v>
      </c>
      <c r="E531" s="88">
        <f t="shared" si="36"/>
        <v>82</v>
      </c>
      <c r="F531" s="89"/>
      <c r="G531" s="86">
        <v>33</v>
      </c>
      <c r="H531" s="86">
        <v>44</v>
      </c>
      <c r="I531" s="87">
        <v>2</v>
      </c>
      <c r="J531" s="89"/>
      <c r="K531" s="92"/>
      <c r="L531" s="91"/>
      <c r="M531" s="89"/>
      <c r="N531" s="92"/>
      <c r="O531" s="92"/>
      <c r="P531" s="92"/>
      <c r="Q531" s="92"/>
      <c r="R531" s="92"/>
      <c r="S531" s="92"/>
      <c r="T531" s="92"/>
      <c r="U531" s="92"/>
      <c r="V531" s="86">
        <v>2</v>
      </c>
      <c r="W531" s="92"/>
      <c r="X531" s="92"/>
      <c r="Y531" s="92"/>
      <c r="Z531" s="92"/>
      <c r="AA531" s="92"/>
      <c r="AB531" s="92"/>
      <c r="AC531" s="86">
        <v>1</v>
      </c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</row>
    <row r="532" spans="1:45" ht="14.55" customHeight="1" x14ac:dyDescent="0.3">
      <c r="A532" s="84" t="s">
        <v>594</v>
      </c>
      <c r="B532" s="85" t="s">
        <v>595</v>
      </c>
      <c r="C532" s="86">
        <v>84.1</v>
      </c>
      <c r="D532" s="87">
        <v>4.0999999999999996</v>
      </c>
      <c r="E532" s="88">
        <f t="shared" si="36"/>
        <v>90</v>
      </c>
      <c r="F532" s="128" t="s">
        <v>93</v>
      </c>
      <c r="G532" s="86">
        <v>34</v>
      </c>
      <c r="H532" s="86">
        <v>43</v>
      </c>
      <c r="I532" s="87">
        <v>8</v>
      </c>
      <c r="J532" s="89"/>
      <c r="K532" s="92"/>
      <c r="L532" s="91"/>
      <c r="M532" s="90">
        <v>1</v>
      </c>
      <c r="N532" s="92"/>
      <c r="O532" s="86">
        <v>1</v>
      </c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86">
        <v>1</v>
      </c>
      <c r="AA532" s="86">
        <v>1</v>
      </c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86">
        <v>1</v>
      </c>
      <c r="AS532" s="92"/>
    </row>
    <row r="533" spans="1:45" ht="14.55" customHeight="1" x14ac:dyDescent="0.3">
      <c r="A533" s="84" t="s">
        <v>596</v>
      </c>
      <c r="B533" s="85" t="s">
        <v>187</v>
      </c>
      <c r="C533" s="86">
        <v>65.2</v>
      </c>
      <c r="D533" s="87">
        <v>3.8</v>
      </c>
      <c r="E533" s="88">
        <f t="shared" si="36"/>
        <v>24</v>
      </c>
      <c r="F533" s="89"/>
      <c r="G533" s="86">
        <v>9</v>
      </c>
      <c r="H533" s="86">
        <v>9</v>
      </c>
      <c r="I533" s="87">
        <v>4</v>
      </c>
      <c r="J533" s="89"/>
      <c r="K533" s="92"/>
      <c r="L533" s="91"/>
      <c r="M533" s="89"/>
      <c r="N533" s="92"/>
      <c r="O533" s="86">
        <v>2</v>
      </c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</row>
    <row r="534" spans="1:45" ht="14.55" customHeight="1" x14ac:dyDescent="0.3">
      <c r="A534" s="84" t="s">
        <v>597</v>
      </c>
      <c r="B534" s="85" t="s">
        <v>72</v>
      </c>
      <c r="C534" s="86">
        <v>60</v>
      </c>
      <c r="D534" s="87">
        <v>1.7</v>
      </c>
      <c r="E534" s="88">
        <f t="shared" si="36"/>
        <v>25</v>
      </c>
      <c r="F534" s="89"/>
      <c r="G534" s="86">
        <v>4</v>
      </c>
      <c r="H534" s="86">
        <v>18</v>
      </c>
      <c r="I534" s="91"/>
      <c r="J534" s="89"/>
      <c r="K534" s="92"/>
      <c r="L534" s="91"/>
      <c r="M534" s="89"/>
      <c r="N534" s="92"/>
      <c r="O534" s="86">
        <v>2</v>
      </c>
      <c r="P534" s="92"/>
      <c r="Q534" s="92"/>
      <c r="R534" s="92"/>
      <c r="S534" s="92"/>
      <c r="T534" s="92"/>
      <c r="U534" s="92"/>
      <c r="V534" s="86">
        <v>1</v>
      </c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</row>
    <row r="535" spans="1:45" ht="14.55" customHeight="1" x14ac:dyDescent="0.3">
      <c r="A535" s="139" t="s">
        <v>598</v>
      </c>
      <c r="B535" s="127" t="s">
        <v>88</v>
      </c>
      <c r="C535" s="127" t="s">
        <v>81</v>
      </c>
      <c r="D535" s="117" t="s">
        <v>82</v>
      </c>
      <c r="E535" s="118"/>
      <c r="F535" s="89"/>
      <c r="G535" s="92"/>
      <c r="H535" s="92"/>
      <c r="I535" s="91"/>
      <c r="J535" s="89"/>
      <c r="K535" s="92"/>
      <c r="L535" s="91"/>
      <c r="M535" s="89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</row>
    <row r="536" spans="1:45" ht="14.55" customHeight="1" x14ac:dyDescent="0.3">
      <c r="A536" s="139" t="s">
        <v>599</v>
      </c>
      <c r="B536" s="320" t="s">
        <v>531</v>
      </c>
      <c r="C536" s="334"/>
      <c r="D536" s="322"/>
      <c r="E536" s="153"/>
      <c r="F536" s="141"/>
      <c r="G536" s="120"/>
      <c r="H536" s="120"/>
      <c r="I536" s="142"/>
      <c r="J536" s="143"/>
      <c r="K536" s="120"/>
      <c r="L536" s="142"/>
      <c r="M536" s="143"/>
      <c r="N536" s="120"/>
      <c r="O536" s="120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123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123"/>
      <c r="AP536" s="123"/>
      <c r="AQ536" s="123"/>
      <c r="AR536" s="123"/>
      <c r="AS536" s="124"/>
    </row>
    <row r="537" spans="1:45" ht="14.55" customHeight="1" x14ac:dyDescent="0.3">
      <c r="A537" s="139" t="s">
        <v>600</v>
      </c>
      <c r="B537" s="320" t="s">
        <v>531</v>
      </c>
      <c r="C537" s="321"/>
      <c r="D537" s="322"/>
      <c r="E537" s="153"/>
      <c r="F537" s="141"/>
      <c r="G537" s="120"/>
      <c r="H537" s="120"/>
      <c r="I537" s="142"/>
      <c r="J537" s="143"/>
      <c r="K537" s="120"/>
      <c r="L537" s="142"/>
      <c r="M537" s="143"/>
      <c r="N537" s="120"/>
      <c r="O537" s="120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  <c r="AE537" s="123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123"/>
      <c r="AP537" s="123"/>
      <c r="AQ537" s="123"/>
      <c r="AR537" s="123"/>
      <c r="AS537" s="124"/>
    </row>
    <row r="538" spans="1:45" ht="14.55" customHeight="1" x14ac:dyDescent="0.3">
      <c r="A538" s="84" t="s">
        <v>601</v>
      </c>
      <c r="B538" s="85" t="s">
        <v>67</v>
      </c>
      <c r="C538" s="86">
        <v>70.099999999999994</v>
      </c>
      <c r="D538" s="87">
        <v>3.6</v>
      </c>
      <c r="E538" s="88">
        <f t="shared" ref="E538:E549" si="37">SUM(G538:AS538)</f>
        <v>61</v>
      </c>
      <c r="F538" s="89"/>
      <c r="G538" s="86">
        <v>27</v>
      </c>
      <c r="H538" s="86">
        <v>19</v>
      </c>
      <c r="I538" s="87">
        <v>6</v>
      </c>
      <c r="J538" s="90">
        <v>3</v>
      </c>
      <c r="K538" s="86">
        <v>1</v>
      </c>
      <c r="L538" s="91"/>
      <c r="M538" s="89"/>
      <c r="N538" s="92"/>
      <c r="O538" s="86">
        <v>3</v>
      </c>
      <c r="P538" s="92"/>
      <c r="Q538" s="92"/>
      <c r="R538" s="92"/>
      <c r="S538" s="86">
        <v>2</v>
      </c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</row>
    <row r="539" spans="1:45" ht="14.55" customHeight="1" x14ac:dyDescent="0.3">
      <c r="A539" s="84" t="s">
        <v>602</v>
      </c>
      <c r="B539" s="85" t="s">
        <v>100</v>
      </c>
      <c r="C539" s="86">
        <v>39</v>
      </c>
      <c r="D539" s="87">
        <v>2.4</v>
      </c>
      <c r="E539" s="88">
        <f t="shared" si="37"/>
        <v>22</v>
      </c>
      <c r="F539" s="89"/>
      <c r="G539" s="86">
        <v>9</v>
      </c>
      <c r="H539" s="86">
        <v>9</v>
      </c>
      <c r="I539" s="87">
        <v>1</v>
      </c>
      <c r="J539" s="89"/>
      <c r="K539" s="92"/>
      <c r="L539" s="91"/>
      <c r="M539" s="89"/>
      <c r="N539" s="92"/>
      <c r="O539" s="92"/>
      <c r="P539" s="92"/>
      <c r="Q539" s="92"/>
      <c r="R539" s="92"/>
      <c r="S539" s="86">
        <v>3</v>
      </c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</row>
    <row r="540" spans="1:45" ht="14.55" customHeight="1" x14ac:dyDescent="0.3">
      <c r="A540" s="84" t="s">
        <v>603</v>
      </c>
      <c r="B540" s="85" t="s">
        <v>141</v>
      </c>
      <c r="C540" s="86">
        <v>84</v>
      </c>
      <c r="D540" s="87">
        <v>4</v>
      </c>
      <c r="E540" s="88">
        <f t="shared" si="37"/>
        <v>46</v>
      </c>
      <c r="F540" s="89"/>
      <c r="G540" s="86">
        <v>32</v>
      </c>
      <c r="H540" s="86">
        <v>14</v>
      </c>
      <c r="I540" s="91"/>
      <c r="J540" s="89"/>
      <c r="K540" s="92"/>
      <c r="L540" s="91"/>
      <c r="M540" s="89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</row>
    <row r="541" spans="1:45" ht="14.55" customHeight="1" x14ac:dyDescent="0.3">
      <c r="A541" s="84" t="s">
        <v>604</v>
      </c>
      <c r="B541" s="85" t="s">
        <v>114</v>
      </c>
      <c r="C541" s="86">
        <v>68</v>
      </c>
      <c r="D541" s="87">
        <v>4.0999999999999996</v>
      </c>
      <c r="E541" s="88">
        <f t="shared" si="37"/>
        <v>30</v>
      </c>
      <c r="F541" s="89"/>
      <c r="G541" s="86">
        <v>15</v>
      </c>
      <c r="H541" s="86">
        <v>7</v>
      </c>
      <c r="I541" s="91"/>
      <c r="J541" s="90">
        <v>1</v>
      </c>
      <c r="K541" s="92"/>
      <c r="L541" s="91"/>
      <c r="M541" s="89"/>
      <c r="N541" s="92"/>
      <c r="O541" s="92"/>
      <c r="P541" s="92"/>
      <c r="Q541" s="92"/>
      <c r="R541" s="92"/>
      <c r="S541" s="86">
        <v>7</v>
      </c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</row>
    <row r="542" spans="1:45" ht="14.55" customHeight="1" x14ac:dyDescent="0.3">
      <c r="A542" s="84" t="s">
        <v>605</v>
      </c>
      <c r="B542" s="85" t="s">
        <v>114</v>
      </c>
      <c r="C542" s="86">
        <v>70</v>
      </c>
      <c r="D542" s="87">
        <v>6</v>
      </c>
      <c r="E542" s="88">
        <f t="shared" si="37"/>
        <v>46</v>
      </c>
      <c r="F542" s="89"/>
      <c r="G542" s="86">
        <v>27</v>
      </c>
      <c r="H542" s="86">
        <v>13</v>
      </c>
      <c r="I542" s="87">
        <v>2</v>
      </c>
      <c r="J542" s="90">
        <v>1</v>
      </c>
      <c r="K542" s="92"/>
      <c r="L542" s="91"/>
      <c r="M542" s="89"/>
      <c r="N542" s="92"/>
      <c r="O542" s="86">
        <v>1</v>
      </c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86">
        <v>1</v>
      </c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86">
        <v>1</v>
      </c>
      <c r="AS542" s="92"/>
    </row>
    <row r="543" spans="1:45" ht="14.55" customHeight="1" x14ac:dyDescent="0.3">
      <c r="A543" s="84" t="s">
        <v>606</v>
      </c>
      <c r="B543" s="85" t="s">
        <v>139</v>
      </c>
      <c r="C543" s="86">
        <v>80</v>
      </c>
      <c r="D543" s="87">
        <v>2.4</v>
      </c>
      <c r="E543" s="88">
        <f t="shared" si="37"/>
        <v>67</v>
      </c>
      <c r="F543" s="89"/>
      <c r="G543" s="86">
        <v>41</v>
      </c>
      <c r="H543" s="86">
        <v>18</v>
      </c>
      <c r="I543" s="87">
        <v>3</v>
      </c>
      <c r="J543" s="89"/>
      <c r="K543" s="92"/>
      <c r="L543" s="91"/>
      <c r="M543" s="89"/>
      <c r="N543" s="92"/>
      <c r="O543" s="86">
        <v>4</v>
      </c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86">
        <v>1</v>
      </c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</row>
    <row r="544" spans="1:45" ht="14.55" customHeight="1" x14ac:dyDescent="0.3">
      <c r="A544" s="84" t="s">
        <v>607</v>
      </c>
      <c r="B544" s="85" t="s">
        <v>114</v>
      </c>
      <c r="C544" s="86">
        <v>74</v>
      </c>
      <c r="D544" s="87">
        <v>2</v>
      </c>
      <c r="E544" s="88">
        <f t="shared" si="37"/>
        <v>54</v>
      </c>
      <c r="F544" s="89"/>
      <c r="G544" s="86">
        <v>25</v>
      </c>
      <c r="H544" s="86">
        <v>23</v>
      </c>
      <c r="I544" s="87">
        <v>4</v>
      </c>
      <c r="J544" s="89"/>
      <c r="K544" s="92"/>
      <c r="L544" s="91"/>
      <c r="M544" s="89"/>
      <c r="N544" s="92"/>
      <c r="O544" s="86">
        <v>2</v>
      </c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</row>
    <row r="545" spans="1:45" ht="14.55" customHeight="1" x14ac:dyDescent="0.3">
      <c r="A545" s="84" t="s">
        <v>608</v>
      </c>
      <c r="B545" s="85" t="s">
        <v>106</v>
      </c>
      <c r="C545" s="86">
        <v>57.5</v>
      </c>
      <c r="D545" s="87">
        <v>6.5</v>
      </c>
      <c r="E545" s="88">
        <f t="shared" si="37"/>
        <v>77</v>
      </c>
      <c r="F545" s="89"/>
      <c r="G545" s="86">
        <v>44</v>
      </c>
      <c r="H545" s="86">
        <v>12</v>
      </c>
      <c r="I545" s="87">
        <v>4</v>
      </c>
      <c r="J545" s="90">
        <v>4</v>
      </c>
      <c r="K545" s="86">
        <v>3</v>
      </c>
      <c r="L545" s="91"/>
      <c r="M545" s="90">
        <v>2</v>
      </c>
      <c r="N545" s="86">
        <v>2</v>
      </c>
      <c r="O545" s="86">
        <v>3</v>
      </c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86">
        <v>3</v>
      </c>
      <c r="AS545" s="92"/>
    </row>
    <row r="546" spans="1:45" ht="14.55" customHeight="1" x14ac:dyDescent="0.3">
      <c r="A546" s="84" t="s">
        <v>609</v>
      </c>
      <c r="B546" s="85" t="s">
        <v>139</v>
      </c>
      <c r="C546" s="86">
        <v>66</v>
      </c>
      <c r="D546" s="87">
        <v>2.2000000000000002</v>
      </c>
      <c r="E546" s="88">
        <f t="shared" si="37"/>
        <v>21</v>
      </c>
      <c r="F546" s="89"/>
      <c r="G546" s="86">
        <v>13</v>
      </c>
      <c r="H546" s="86">
        <v>3</v>
      </c>
      <c r="I546" s="87">
        <v>3</v>
      </c>
      <c r="J546" s="89"/>
      <c r="K546" s="92"/>
      <c r="L546" s="91"/>
      <c r="M546" s="90">
        <v>2</v>
      </c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</row>
    <row r="547" spans="1:45" ht="14.55" customHeight="1" x14ac:dyDescent="0.3">
      <c r="A547" s="84" t="s">
        <v>610</v>
      </c>
      <c r="B547" s="85" t="s">
        <v>139</v>
      </c>
      <c r="C547" s="86">
        <v>102</v>
      </c>
      <c r="D547" s="87">
        <v>2.8</v>
      </c>
      <c r="E547" s="88">
        <f t="shared" si="37"/>
        <v>80</v>
      </c>
      <c r="F547" s="89"/>
      <c r="G547" s="86">
        <v>59</v>
      </c>
      <c r="H547" s="86">
        <v>18</v>
      </c>
      <c r="I547" s="87">
        <v>2</v>
      </c>
      <c r="J547" s="89"/>
      <c r="K547" s="92"/>
      <c r="L547" s="91"/>
      <c r="M547" s="89"/>
      <c r="N547" s="92"/>
      <c r="O547" s="86">
        <v>1</v>
      </c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</row>
    <row r="548" spans="1:45" ht="14.55" customHeight="1" x14ac:dyDescent="0.3">
      <c r="A548" s="139" t="s">
        <v>611</v>
      </c>
      <c r="B548" s="85" t="s">
        <v>97</v>
      </c>
      <c r="C548" s="86">
        <v>56.9</v>
      </c>
      <c r="D548" s="87">
        <v>5.0999999999999996</v>
      </c>
      <c r="E548" s="88">
        <f t="shared" si="37"/>
        <v>28</v>
      </c>
      <c r="F548" s="89"/>
      <c r="G548" s="86">
        <v>14</v>
      </c>
      <c r="H548" s="86">
        <v>12</v>
      </c>
      <c r="I548" s="87">
        <v>2</v>
      </c>
      <c r="J548" s="89"/>
      <c r="K548" s="92"/>
      <c r="L548" s="91"/>
      <c r="M548" s="89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</row>
    <row r="549" spans="1:45" ht="14.55" customHeight="1" x14ac:dyDescent="0.3">
      <c r="A549" s="84" t="s">
        <v>612</v>
      </c>
      <c r="B549" s="93" t="s">
        <v>97</v>
      </c>
      <c r="C549" s="94">
        <v>80</v>
      </c>
      <c r="D549" s="95">
        <v>3.8</v>
      </c>
      <c r="E549" s="96">
        <f t="shared" si="37"/>
        <v>20</v>
      </c>
      <c r="F549" s="97"/>
      <c r="G549" s="94">
        <v>10</v>
      </c>
      <c r="H549" s="94">
        <v>6</v>
      </c>
      <c r="I549" s="95">
        <v>1</v>
      </c>
      <c r="J549" s="97"/>
      <c r="K549" s="94">
        <v>1</v>
      </c>
      <c r="L549" s="99"/>
      <c r="M549" s="97"/>
      <c r="N549" s="100"/>
      <c r="O549" s="94">
        <v>2</v>
      </c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</row>
    <row r="550" spans="1:45" ht="14.55" customHeight="1" x14ac:dyDescent="0.3">
      <c r="A550" s="129" t="s">
        <v>613</v>
      </c>
      <c r="B550" s="331"/>
      <c r="C550" s="332">
        <f>SUM(C523:C549)</f>
        <v>1670.4</v>
      </c>
      <c r="D550" s="333">
        <f>SUM(D523:D549)</f>
        <v>87.8</v>
      </c>
      <c r="E550" s="107">
        <f>SUM(E523:E549)</f>
        <v>1434</v>
      </c>
      <c r="F550" s="107"/>
      <c r="G550" s="107">
        <f>SUM(G523:G549)</f>
        <v>807</v>
      </c>
      <c r="H550" s="107">
        <f>SUM(H523:H549)</f>
        <v>389</v>
      </c>
      <c r="I550" s="107">
        <f>SUM(I523:I549)</f>
        <v>59</v>
      </c>
      <c r="J550" s="107">
        <f>SUM(J523:J549)</f>
        <v>47</v>
      </c>
      <c r="K550" s="107">
        <f>SUM(K523:K549)</f>
        <v>40</v>
      </c>
      <c r="L550" s="107"/>
      <c r="M550" s="107">
        <f>SUM(M523:M549)</f>
        <v>5</v>
      </c>
      <c r="N550" s="107">
        <f>SUM(N523:N549)</f>
        <v>2</v>
      </c>
      <c r="O550" s="107">
        <f>SUM(O523:O549)</f>
        <v>38</v>
      </c>
      <c r="P550" s="107"/>
      <c r="Q550" s="107"/>
      <c r="R550" s="107"/>
      <c r="S550" s="107">
        <f>SUM(S523:S549)</f>
        <v>12</v>
      </c>
      <c r="T550" s="107"/>
      <c r="U550" s="107"/>
      <c r="V550" s="107">
        <f>SUM(V523:V549)</f>
        <v>8</v>
      </c>
      <c r="W550" s="107">
        <f>SUM(W523:W549)</f>
        <v>1</v>
      </c>
      <c r="X550" s="107"/>
      <c r="Y550" s="107"/>
      <c r="Z550" s="107">
        <f>SUM(Z523:Z549)</f>
        <v>9</v>
      </c>
      <c r="AA550" s="107">
        <f>SUM(AA523:AA549)</f>
        <v>3</v>
      </c>
      <c r="AB550" s="107">
        <f>SUM(AB523:AB549)</f>
        <v>1</v>
      </c>
      <c r="AC550" s="107">
        <f>SUM(AC523:AC549)</f>
        <v>3</v>
      </c>
      <c r="AD550" s="107"/>
      <c r="AE550" s="107">
        <f>SUM(AE523:AE549)</f>
        <v>2</v>
      </c>
      <c r="AF550" s="107">
        <f>SUM(AF523:AF549)</f>
        <v>2</v>
      </c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>
        <f>SUM(AR523:AR549)</f>
        <v>6</v>
      </c>
      <c r="AS550" s="107"/>
    </row>
    <row r="551" spans="1:45" ht="14.55" customHeight="1" x14ac:dyDescent="0.3">
      <c r="A551" s="52"/>
      <c r="B551" s="314"/>
      <c r="C551" s="136"/>
      <c r="D551" s="135"/>
      <c r="E551" s="137"/>
      <c r="F551" s="138"/>
      <c r="G551" s="137"/>
      <c r="H551" s="137"/>
      <c r="I551" s="137"/>
      <c r="J551" s="137"/>
      <c r="K551" s="137"/>
      <c r="L551" s="137"/>
      <c r="M551" s="137"/>
      <c r="N551" s="137"/>
      <c r="O551" s="137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  <c r="AC551" s="138"/>
      <c r="AD551" s="138"/>
      <c r="AE551" s="138"/>
      <c r="AF551" s="138"/>
      <c r="AG551" s="138"/>
      <c r="AH551" s="138"/>
      <c r="AI551" s="138"/>
      <c r="AJ551" s="138"/>
      <c r="AK551" s="138"/>
      <c r="AL551" s="138"/>
      <c r="AM551" s="138"/>
      <c r="AN551" s="138"/>
      <c r="AO551" s="138"/>
      <c r="AP551" s="138"/>
      <c r="AQ551" s="138"/>
      <c r="AR551" s="138"/>
      <c r="AS551" s="112"/>
    </row>
    <row r="552" spans="1:45" ht="14.55" customHeight="1" x14ac:dyDescent="0.3">
      <c r="A552" s="114"/>
      <c r="B552" s="335"/>
      <c r="C552" s="336"/>
      <c r="D552" s="337"/>
      <c r="E552" s="338"/>
      <c r="F552" s="339"/>
      <c r="G552" s="338"/>
      <c r="H552" s="338"/>
      <c r="I552" s="338"/>
      <c r="J552" s="338"/>
      <c r="K552" s="338"/>
      <c r="L552" s="338"/>
      <c r="M552" s="338"/>
      <c r="N552" s="338"/>
      <c r="O552" s="338"/>
      <c r="P552" s="339"/>
      <c r="Q552" s="339"/>
      <c r="R552" s="339"/>
      <c r="S552" s="339"/>
      <c r="T552" s="339"/>
      <c r="U552" s="339"/>
      <c r="V552" s="339"/>
      <c r="W552" s="339"/>
      <c r="X552" s="339"/>
      <c r="Y552" s="339"/>
      <c r="Z552" s="339"/>
      <c r="AA552" s="339"/>
      <c r="AB552" s="339"/>
      <c r="AC552" s="339"/>
      <c r="AD552" s="339"/>
      <c r="AE552" s="339"/>
      <c r="AF552" s="339"/>
      <c r="AG552" s="339"/>
      <c r="AH552" s="339"/>
      <c r="AI552" s="339"/>
      <c r="AJ552" s="339"/>
      <c r="AK552" s="339"/>
      <c r="AL552" s="339"/>
      <c r="AM552" s="339"/>
      <c r="AN552" s="339"/>
      <c r="AO552" s="339"/>
      <c r="AP552" s="339"/>
      <c r="AQ552" s="339"/>
      <c r="AR552" s="339"/>
      <c r="AS552" s="198"/>
    </row>
    <row r="553" spans="1:45" ht="14.55" customHeight="1" x14ac:dyDescent="0.3">
      <c r="A553" s="129" t="s">
        <v>614</v>
      </c>
      <c r="B553" s="331"/>
      <c r="C553" s="332">
        <f>SUM(C426:C427,C435,C467,C480,C489,C520,C550)</f>
        <v>7932.2000000000007</v>
      </c>
      <c r="D553" s="333">
        <f>SUM(E428,D426,D435,D467,D480,D489,D520,D550)</f>
        <v>481.40000000000003</v>
      </c>
      <c r="E553" s="107">
        <f>SUM(F545,E426,E435,E467,E480,E489,E520,E550)</f>
        <v>5172</v>
      </c>
      <c r="F553" s="107"/>
      <c r="G553" s="107">
        <f t="shared" ref="G553:P553" si="38">SUM(G554,G426,G435,G467,G480,G489,G520,G550)</f>
        <v>2355</v>
      </c>
      <c r="H553" s="107">
        <f t="shared" si="38"/>
        <v>1130</v>
      </c>
      <c r="I553" s="107">
        <f t="shared" si="38"/>
        <v>227</v>
      </c>
      <c r="J553" s="107">
        <f t="shared" si="38"/>
        <v>503</v>
      </c>
      <c r="K553" s="107">
        <f t="shared" si="38"/>
        <v>348</v>
      </c>
      <c r="L553" s="107">
        <f t="shared" si="38"/>
        <v>1</v>
      </c>
      <c r="M553" s="107">
        <f t="shared" si="38"/>
        <v>18</v>
      </c>
      <c r="N553" s="107">
        <f t="shared" si="38"/>
        <v>2</v>
      </c>
      <c r="O553" s="107">
        <f t="shared" si="38"/>
        <v>339</v>
      </c>
      <c r="P553" s="107">
        <f t="shared" si="38"/>
        <v>1</v>
      </c>
      <c r="Q553" s="107"/>
      <c r="R553" s="107"/>
      <c r="S553" s="107">
        <f>SUM(S554,S426,S435,S467,S480,S489,S520,S550)</f>
        <v>40</v>
      </c>
      <c r="T553" s="107"/>
      <c r="U553" s="107">
        <f t="shared" ref="U553:AF553" si="39">SUM(U554,U426,U435,U467,U480,U489,U520,U550)</f>
        <v>13</v>
      </c>
      <c r="V553" s="107">
        <f t="shared" si="39"/>
        <v>41</v>
      </c>
      <c r="W553" s="107">
        <f t="shared" si="39"/>
        <v>8</v>
      </c>
      <c r="X553" s="107">
        <f t="shared" si="39"/>
        <v>3</v>
      </c>
      <c r="Y553" s="107">
        <f t="shared" si="39"/>
        <v>6</v>
      </c>
      <c r="Z553" s="107">
        <f t="shared" si="39"/>
        <v>47</v>
      </c>
      <c r="AA553" s="107">
        <f t="shared" si="39"/>
        <v>16</v>
      </c>
      <c r="AB553" s="107">
        <f t="shared" si="39"/>
        <v>2</v>
      </c>
      <c r="AC553" s="107">
        <f t="shared" si="39"/>
        <v>5</v>
      </c>
      <c r="AD553" s="107">
        <f t="shared" si="39"/>
        <v>1</v>
      </c>
      <c r="AE553" s="107">
        <f t="shared" si="39"/>
        <v>23</v>
      </c>
      <c r="AF553" s="107">
        <f t="shared" si="39"/>
        <v>3</v>
      </c>
      <c r="AG553" s="107"/>
      <c r="AH553" s="107">
        <f>SUM(AH554,AH426,AH435,AH467,AH480,AH489,AH520,AH550)</f>
        <v>3</v>
      </c>
      <c r="AI553" s="107"/>
      <c r="AJ553" s="107">
        <f>SUM(AJ554,AJ426,AJ435,AJ467,AJ480,AJ489,AJ520,AJ550)</f>
        <v>1</v>
      </c>
      <c r="AK553" s="107"/>
      <c r="AL553" s="107"/>
      <c r="AM553" s="107"/>
      <c r="AN553" s="107">
        <f>SUM(AN554,AN426,AN435,AN467,AN480,AN489,AN520,AN550)</f>
        <v>3</v>
      </c>
      <c r="AO553" s="107"/>
      <c r="AP553" s="107"/>
      <c r="AQ553" s="107">
        <f>SUM(AQ554,AQ426,AQ435,AQ467,AQ480,AQ489,AQ520,AQ550)</f>
        <v>1</v>
      </c>
      <c r="AR553" s="107">
        <f>SUM(AR554,AR426,AR435,AR467,AR480,AR489,AR520,AR550)</f>
        <v>32</v>
      </c>
      <c r="AS553" s="107"/>
    </row>
    <row r="554" spans="1:45" ht="14.55" customHeight="1" x14ac:dyDescent="0.3">
      <c r="A554" s="114" t="s">
        <v>615</v>
      </c>
      <c r="B554" s="314"/>
      <c r="C554" s="136"/>
      <c r="D554" s="135"/>
      <c r="E554" s="137"/>
      <c r="F554" s="138"/>
      <c r="G554" s="137"/>
      <c r="H554" s="137"/>
      <c r="I554" s="137"/>
      <c r="J554" s="137"/>
      <c r="K554" s="137"/>
      <c r="L554" s="137"/>
      <c r="M554" s="137"/>
      <c r="N554" s="137"/>
      <c r="O554" s="137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  <c r="AA554" s="138"/>
      <c r="AB554" s="138"/>
      <c r="AC554" s="138"/>
      <c r="AD554" s="138"/>
      <c r="AE554" s="138"/>
      <c r="AF554" s="138"/>
      <c r="AG554" s="138"/>
      <c r="AH554" s="138"/>
      <c r="AI554" s="138"/>
      <c r="AJ554" s="138"/>
      <c r="AK554" s="138"/>
      <c r="AL554" s="138"/>
      <c r="AM554" s="138"/>
      <c r="AN554" s="138"/>
      <c r="AO554" s="138"/>
      <c r="AP554" s="138"/>
      <c r="AQ554" s="138"/>
      <c r="AR554" s="138"/>
      <c r="AS554" s="112"/>
    </row>
    <row r="555" spans="1:45" ht="14.55" customHeight="1" x14ac:dyDescent="0.3">
      <c r="A555" s="52" t="s">
        <v>293</v>
      </c>
      <c r="B555" s="217"/>
      <c r="C555" s="65"/>
      <c r="D555" s="64"/>
      <c r="E555" s="69"/>
      <c r="F555" s="72"/>
      <c r="G555" s="69"/>
      <c r="H555" s="69"/>
      <c r="I555" s="69"/>
      <c r="J555" s="69"/>
      <c r="K555" s="69"/>
      <c r="L555" s="69"/>
      <c r="M555" s="69"/>
      <c r="N555" s="69"/>
      <c r="O555" s="69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3"/>
    </row>
    <row r="556" spans="1:45" ht="14.55" customHeight="1" x14ac:dyDescent="0.3">
      <c r="A556" s="52"/>
      <c r="B556" s="217"/>
      <c r="C556" s="65"/>
      <c r="D556" s="64"/>
      <c r="E556" s="69"/>
      <c r="F556" s="72"/>
      <c r="G556" s="69"/>
      <c r="H556" s="69"/>
      <c r="I556" s="69"/>
      <c r="J556" s="69"/>
      <c r="K556" s="69"/>
      <c r="L556" s="69"/>
      <c r="M556" s="69"/>
      <c r="N556" s="69"/>
      <c r="O556" s="69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3"/>
    </row>
    <row r="557" spans="1:45" ht="14.55" customHeight="1" x14ac:dyDescent="0.3">
      <c r="A557" s="340"/>
      <c r="B557" s="341"/>
      <c r="C557" s="342"/>
      <c r="D557" s="343"/>
      <c r="E557" s="344"/>
      <c r="F557" s="345"/>
      <c r="G557" s="344"/>
      <c r="H557" s="344"/>
      <c r="I557" s="344"/>
      <c r="J557" s="344"/>
      <c r="K557" s="344"/>
      <c r="L557" s="344"/>
      <c r="M557" s="344"/>
      <c r="N557" s="344"/>
      <c r="O557" s="344"/>
      <c r="P557" s="345"/>
      <c r="Q557" s="345"/>
      <c r="R557" s="345"/>
      <c r="S557" s="345"/>
      <c r="T557" s="345"/>
      <c r="U557" s="345"/>
      <c r="V557" s="345"/>
      <c r="W557" s="345"/>
      <c r="X557" s="345"/>
      <c r="Y557" s="345"/>
      <c r="Z557" s="345"/>
      <c r="AA557" s="345"/>
      <c r="AB557" s="345"/>
      <c r="AC557" s="345"/>
      <c r="AD557" s="345"/>
      <c r="AE557" s="345"/>
      <c r="AF557" s="345"/>
      <c r="AG557" s="345"/>
      <c r="AH557" s="345"/>
      <c r="AI557" s="345"/>
      <c r="AJ557" s="345"/>
      <c r="AK557" s="345"/>
      <c r="AL557" s="345"/>
      <c r="AM557" s="345"/>
      <c r="AN557" s="345"/>
      <c r="AO557" s="345"/>
      <c r="AP557" s="345"/>
      <c r="AQ557" s="345"/>
      <c r="AR557" s="345"/>
      <c r="AS557" s="346"/>
    </row>
    <row r="558" spans="1:45" ht="19.5" customHeight="1" x14ac:dyDescent="0.3">
      <c r="A558" s="52" t="s">
        <v>616</v>
      </c>
      <c r="B558" s="217"/>
      <c r="C558" s="65"/>
      <c r="D558" s="64"/>
      <c r="E558" s="196"/>
      <c r="F558" s="72"/>
      <c r="G558" s="69"/>
      <c r="H558" s="69"/>
      <c r="I558" s="69"/>
      <c r="J558" s="69"/>
      <c r="K558" s="196"/>
      <c r="L558" s="69"/>
      <c r="M558" s="69"/>
      <c r="N558" s="79"/>
      <c r="O558" s="69"/>
      <c r="P558" s="72"/>
      <c r="Q558" s="72"/>
      <c r="R558" s="72"/>
      <c r="S558" s="82"/>
      <c r="T558" s="72"/>
      <c r="U558" s="72"/>
      <c r="V558" s="72"/>
      <c r="W558" s="72"/>
      <c r="X558" s="72"/>
      <c r="Y558" s="82"/>
      <c r="Z558" s="72"/>
      <c r="AA558" s="72"/>
      <c r="AB558" s="72"/>
      <c r="AC558" s="8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82"/>
      <c r="AR558" s="82"/>
      <c r="AS558" s="73"/>
    </row>
    <row r="559" spans="1:45" ht="16.95" customHeight="1" x14ac:dyDescent="0.35">
      <c r="A559" s="193"/>
      <c r="B559" s="64"/>
      <c r="C559" s="64" t="s">
        <v>3</v>
      </c>
      <c r="D559" s="66" t="s">
        <v>4</v>
      </c>
      <c r="E559" s="347" t="s">
        <v>5</v>
      </c>
      <c r="F559" s="68"/>
      <c r="G559" s="79"/>
      <c r="H559" s="79"/>
      <c r="I559" s="79"/>
      <c r="J559" s="348"/>
      <c r="K559" s="349" t="s">
        <v>6</v>
      </c>
      <c r="L559" s="350"/>
      <c r="M559" s="351"/>
      <c r="N559" s="352" t="s">
        <v>7</v>
      </c>
      <c r="O559" s="353"/>
      <c r="P559" s="82"/>
      <c r="Q559" s="82"/>
      <c r="R559" s="354"/>
      <c r="S559" s="352" t="s">
        <v>7</v>
      </c>
      <c r="T559" s="355"/>
      <c r="U559" s="82"/>
      <c r="V559" s="82"/>
      <c r="W559" s="82"/>
      <c r="X559" s="354"/>
      <c r="Y559" s="352" t="s">
        <v>7</v>
      </c>
      <c r="Z559" s="355"/>
      <c r="AA559" s="82"/>
      <c r="AB559" s="354"/>
      <c r="AC559" s="352" t="s">
        <v>7</v>
      </c>
      <c r="AD559" s="355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354"/>
      <c r="AP559" s="356"/>
      <c r="AQ559" s="357" t="s">
        <v>8</v>
      </c>
      <c r="AR559" s="352" t="s">
        <v>7</v>
      </c>
      <c r="AS559" s="358"/>
    </row>
    <row r="560" spans="1:45" ht="16.95" customHeight="1" x14ac:dyDescent="0.3">
      <c r="A560" s="63"/>
      <c r="B560" s="337" t="s">
        <v>10</v>
      </c>
      <c r="C560" s="194" t="s">
        <v>11</v>
      </c>
      <c r="D560" s="359" t="s">
        <v>12</v>
      </c>
      <c r="E560" s="360" t="s">
        <v>13</v>
      </c>
      <c r="F560" s="361"/>
      <c r="G560" s="234" t="s">
        <v>14</v>
      </c>
      <c r="H560" s="234" t="s">
        <v>15</v>
      </c>
      <c r="I560" s="362" t="s">
        <v>16</v>
      </c>
      <c r="J560" s="363" t="s">
        <v>17</v>
      </c>
      <c r="K560" s="364" t="s">
        <v>18</v>
      </c>
      <c r="L560" s="365" t="s">
        <v>19</v>
      </c>
      <c r="M560" s="366" t="s">
        <v>20</v>
      </c>
      <c r="N560" s="367" t="s">
        <v>21</v>
      </c>
      <c r="O560" s="234" t="s">
        <v>22</v>
      </c>
      <c r="P560" s="234" t="s">
        <v>23</v>
      </c>
      <c r="Q560" s="234" t="s">
        <v>24</v>
      </c>
      <c r="R560" s="234" t="s">
        <v>25</v>
      </c>
      <c r="S560" s="367" t="s">
        <v>26</v>
      </c>
      <c r="T560" s="234" t="s">
        <v>27</v>
      </c>
      <c r="U560" s="234" t="s">
        <v>28</v>
      </c>
      <c r="V560" s="234" t="s">
        <v>29</v>
      </c>
      <c r="W560" s="234" t="s">
        <v>30</v>
      </c>
      <c r="X560" s="234" t="s">
        <v>31</v>
      </c>
      <c r="Y560" s="367" t="s">
        <v>32</v>
      </c>
      <c r="Z560" s="234" t="s">
        <v>33</v>
      </c>
      <c r="AA560" s="234" t="s">
        <v>34</v>
      </c>
      <c r="AB560" s="234" t="s">
        <v>35</v>
      </c>
      <c r="AC560" s="367" t="s">
        <v>36</v>
      </c>
      <c r="AD560" s="234" t="s">
        <v>37</v>
      </c>
      <c r="AE560" s="234" t="s">
        <v>38</v>
      </c>
      <c r="AF560" s="234" t="s">
        <v>39</v>
      </c>
      <c r="AG560" s="234" t="s">
        <v>40</v>
      </c>
      <c r="AH560" s="234" t="s">
        <v>41</v>
      </c>
      <c r="AI560" s="234" t="s">
        <v>42</v>
      </c>
      <c r="AJ560" s="234" t="s">
        <v>43</v>
      </c>
      <c r="AK560" s="234" t="s">
        <v>44</v>
      </c>
      <c r="AL560" s="234" t="s">
        <v>45</v>
      </c>
      <c r="AM560" s="234" t="s">
        <v>46</v>
      </c>
      <c r="AN560" s="234" t="s">
        <v>47</v>
      </c>
      <c r="AO560" s="234" t="s">
        <v>48</v>
      </c>
      <c r="AP560" s="234" t="s">
        <v>49</v>
      </c>
      <c r="AQ560" s="367" t="s">
        <v>50</v>
      </c>
      <c r="AR560" s="367" t="s">
        <v>51</v>
      </c>
      <c r="AS560" s="93" t="s">
        <v>52</v>
      </c>
    </row>
    <row r="561" spans="1:45" ht="16.95" customHeight="1" x14ac:dyDescent="0.3">
      <c r="A561" s="129" t="s">
        <v>291</v>
      </c>
      <c r="B561" s="130" t="s">
        <v>617</v>
      </c>
      <c r="C561" s="242">
        <v>10937.2</v>
      </c>
      <c r="D561" s="243">
        <v>733.3</v>
      </c>
      <c r="E561" s="190">
        <v>12421</v>
      </c>
      <c r="F561" s="133"/>
      <c r="G561" s="190">
        <v>5565</v>
      </c>
      <c r="H561" s="190">
        <v>2794</v>
      </c>
      <c r="I561" s="190">
        <v>795</v>
      </c>
      <c r="J561" s="190">
        <v>1124</v>
      </c>
      <c r="K561" s="190">
        <v>630</v>
      </c>
      <c r="L561" s="190">
        <v>1</v>
      </c>
      <c r="M561" s="190">
        <v>132</v>
      </c>
      <c r="N561" s="190">
        <v>7</v>
      </c>
      <c r="O561" s="190">
        <v>656</v>
      </c>
      <c r="P561" s="190">
        <v>121</v>
      </c>
      <c r="Q561" s="190">
        <v>78</v>
      </c>
      <c r="R561" s="190"/>
      <c r="S561" s="190">
        <v>107</v>
      </c>
      <c r="T561" s="190">
        <v>20</v>
      </c>
      <c r="U561" s="190">
        <v>36</v>
      </c>
      <c r="V561" s="190">
        <v>87</v>
      </c>
      <c r="W561" s="190">
        <v>40</v>
      </c>
      <c r="X561" s="190">
        <v>2</v>
      </c>
      <c r="Y561" s="190">
        <v>6</v>
      </c>
      <c r="Z561" s="190">
        <v>73</v>
      </c>
      <c r="AA561" s="190">
        <v>29</v>
      </c>
      <c r="AB561" s="190">
        <v>3</v>
      </c>
      <c r="AC561" s="190">
        <v>11</v>
      </c>
      <c r="AD561" s="190">
        <v>2</v>
      </c>
      <c r="AE561" s="190">
        <v>62</v>
      </c>
      <c r="AF561" s="190">
        <v>3</v>
      </c>
      <c r="AG561" s="190">
        <v>1</v>
      </c>
      <c r="AH561" s="190">
        <v>8</v>
      </c>
      <c r="AI561" s="190">
        <v>1</v>
      </c>
      <c r="AJ561" s="190">
        <v>1</v>
      </c>
      <c r="AK561" s="190"/>
      <c r="AL561" s="190"/>
      <c r="AM561" s="190"/>
      <c r="AN561" s="190"/>
      <c r="AO561" s="190"/>
      <c r="AP561" s="190"/>
      <c r="AQ561" s="190"/>
      <c r="AR561" s="191">
        <v>26</v>
      </c>
      <c r="AS561" s="107"/>
    </row>
    <row r="562" spans="1:45" ht="16.05" customHeight="1" x14ac:dyDescent="0.3">
      <c r="A562" s="114" t="s">
        <v>292</v>
      </c>
      <c r="B562" s="135"/>
      <c r="C562" s="368" t="s">
        <v>618</v>
      </c>
      <c r="D562" s="369"/>
      <c r="E562" s="370"/>
      <c r="F562" s="371" t="s">
        <v>619</v>
      </c>
      <c r="G562" s="372">
        <v>0.44800000000000001</v>
      </c>
      <c r="H562" s="372">
        <v>0.22500000000000001</v>
      </c>
      <c r="I562" s="373">
        <v>6.4000000000000001E-2</v>
      </c>
      <c r="J562" s="374"/>
      <c r="K562" s="372">
        <v>0.14099999999999999</v>
      </c>
      <c r="L562" s="375"/>
      <c r="M562" s="374"/>
      <c r="N562" s="376"/>
      <c r="O562" s="372">
        <v>5.2999999999999999E-2</v>
      </c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38"/>
    </row>
    <row r="563" spans="1:45" ht="16.05" customHeight="1" x14ac:dyDescent="0.3">
      <c r="A563" s="377" t="s">
        <v>620</v>
      </c>
      <c r="B563" s="194"/>
      <c r="C563" s="195"/>
      <c r="D563" s="378"/>
      <c r="E563" s="379"/>
      <c r="F563" s="380"/>
      <c r="G563" s="196"/>
      <c r="H563" s="196"/>
      <c r="I563" s="381"/>
      <c r="J563" s="382"/>
      <c r="K563" s="196"/>
      <c r="L563" s="381"/>
      <c r="M563" s="382"/>
      <c r="N563" s="196"/>
      <c r="O563" s="196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  <c r="AA563" s="197"/>
      <c r="AB563" s="197"/>
      <c r="AC563" s="197"/>
      <c r="AD563" s="197"/>
      <c r="AE563" s="197"/>
      <c r="AF563" s="197"/>
      <c r="AG563" s="197"/>
      <c r="AH563" s="197"/>
      <c r="AI563" s="197"/>
      <c r="AJ563" s="197"/>
      <c r="AK563" s="197"/>
      <c r="AL563" s="197"/>
      <c r="AM563" s="197"/>
      <c r="AN563" s="197"/>
      <c r="AO563" s="339"/>
      <c r="AP563" s="197"/>
      <c r="AQ563" s="197"/>
      <c r="AR563" s="197"/>
      <c r="AS563" s="197"/>
    </row>
    <row r="564" spans="1:45" ht="16.95" customHeight="1" x14ac:dyDescent="0.3">
      <c r="A564" s="101" t="s">
        <v>621</v>
      </c>
      <c r="B564" s="187" t="s">
        <v>617</v>
      </c>
      <c r="C564" s="188">
        <v>7955.2</v>
      </c>
      <c r="D564" s="383">
        <v>483</v>
      </c>
      <c r="E564" s="384">
        <v>7359</v>
      </c>
      <c r="F564" s="296"/>
      <c r="G564" s="190">
        <v>3219</v>
      </c>
      <c r="H564" s="190">
        <v>1385</v>
      </c>
      <c r="I564" s="191">
        <v>474</v>
      </c>
      <c r="J564" s="296">
        <v>426</v>
      </c>
      <c r="K564" s="190">
        <v>200</v>
      </c>
      <c r="L564" s="191">
        <v>1</v>
      </c>
      <c r="M564" s="296">
        <v>89</v>
      </c>
      <c r="N564" s="190">
        <v>20</v>
      </c>
      <c r="O564" s="190">
        <v>1115</v>
      </c>
      <c r="P564" s="190"/>
      <c r="Q564" s="190">
        <v>67</v>
      </c>
      <c r="R564" s="190"/>
      <c r="S564" s="190">
        <v>77</v>
      </c>
      <c r="T564" s="190"/>
      <c r="U564" s="190">
        <v>3</v>
      </c>
      <c r="V564" s="190">
        <v>100</v>
      </c>
      <c r="W564" s="190">
        <v>30</v>
      </c>
      <c r="X564" s="190"/>
      <c r="Y564" s="190">
        <v>6</v>
      </c>
      <c r="Z564" s="190">
        <v>21</v>
      </c>
      <c r="AA564" s="190">
        <v>20</v>
      </c>
      <c r="AB564" s="190">
        <v>4</v>
      </c>
      <c r="AC564" s="190">
        <v>6</v>
      </c>
      <c r="AD564" s="190"/>
      <c r="AE564" s="190">
        <v>59</v>
      </c>
      <c r="AF564" s="190">
        <v>4</v>
      </c>
      <c r="AG564" s="190"/>
      <c r="AH564" s="190">
        <v>1</v>
      </c>
      <c r="AI564" s="190"/>
      <c r="AJ564" s="190"/>
      <c r="AK564" s="190"/>
      <c r="AL564" s="190">
        <v>2</v>
      </c>
      <c r="AM564" s="190"/>
      <c r="AN564" s="191"/>
      <c r="AO564" s="107">
        <v>2</v>
      </c>
      <c r="AP564" s="296"/>
      <c r="AQ564" s="190"/>
      <c r="AR564" s="190">
        <v>28</v>
      </c>
      <c r="AS564" s="190"/>
    </row>
    <row r="565" spans="1:45" ht="16.05" customHeight="1" x14ac:dyDescent="0.3">
      <c r="A565" s="114" t="s">
        <v>461</v>
      </c>
      <c r="B565" s="231"/>
      <c r="C565" s="385" t="s">
        <v>622</v>
      </c>
      <c r="D565" s="386"/>
      <c r="E565" s="387"/>
      <c r="F565" s="388" t="s">
        <v>623</v>
      </c>
      <c r="G565" s="389" t="s">
        <v>624</v>
      </c>
      <c r="H565" s="389" t="s">
        <v>625</v>
      </c>
      <c r="I565" s="390" t="s">
        <v>626</v>
      </c>
      <c r="J565" s="391"/>
      <c r="K565" s="389" t="s">
        <v>627</v>
      </c>
      <c r="L565" s="386"/>
      <c r="M565" s="391"/>
      <c r="N565" s="231"/>
      <c r="O565" s="389" t="s">
        <v>628</v>
      </c>
      <c r="P565" s="223"/>
      <c r="Q565" s="223"/>
      <c r="R565" s="223"/>
      <c r="S565" s="223"/>
      <c r="T565" s="223"/>
      <c r="U565" s="223"/>
      <c r="V565" s="223"/>
      <c r="W565" s="223"/>
      <c r="X565" s="223"/>
      <c r="Y565" s="223"/>
      <c r="Z565" s="223"/>
      <c r="AA565" s="223"/>
      <c r="AB565" s="223"/>
      <c r="AC565" s="223"/>
      <c r="AD565" s="223"/>
      <c r="AE565" s="223"/>
      <c r="AF565" s="223"/>
      <c r="AG565" s="223"/>
      <c r="AH565" s="223"/>
      <c r="AI565" s="223"/>
      <c r="AJ565" s="223"/>
      <c r="AK565" s="223"/>
      <c r="AL565" s="223"/>
      <c r="AM565" s="223"/>
      <c r="AN565" s="223"/>
      <c r="AO565" s="392"/>
      <c r="AP565" s="223"/>
      <c r="AQ565" s="223"/>
      <c r="AR565" s="223"/>
      <c r="AS565" s="233"/>
    </row>
    <row r="566" spans="1:45" ht="16.05" customHeight="1" x14ac:dyDescent="0.3">
      <c r="A566" s="377" t="s">
        <v>629</v>
      </c>
      <c r="B566" s="337"/>
      <c r="C566" s="336"/>
      <c r="D566" s="393"/>
      <c r="E566" s="394"/>
      <c r="F566" s="395"/>
      <c r="G566" s="338"/>
      <c r="H566" s="338"/>
      <c r="I566" s="396"/>
      <c r="J566" s="397"/>
      <c r="K566" s="338"/>
      <c r="L566" s="396"/>
      <c r="M566" s="397"/>
      <c r="N566" s="338"/>
      <c r="O566" s="338"/>
      <c r="P566" s="339"/>
      <c r="Q566" s="339"/>
      <c r="R566" s="339"/>
      <c r="S566" s="339"/>
      <c r="T566" s="339"/>
      <c r="U566" s="339"/>
      <c r="V566" s="339"/>
      <c r="W566" s="339"/>
      <c r="X566" s="339"/>
      <c r="Y566" s="339"/>
      <c r="Z566" s="339"/>
      <c r="AA566" s="339"/>
      <c r="AB566" s="339"/>
      <c r="AC566" s="339"/>
      <c r="AD566" s="339"/>
      <c r="AE566" s="339"/>
      <c r="AF566" s="339"/>
      <c r="AG566" s="339"/>
      <c r="AH566" s="339"/>
      <c r="AI566" s="339"/>
      <c r="AJ566" s="339"/>
      <c r="AK566" s="339"/>
      <c r="AL566" s="339"/>
      <c r="AM566" s="339"/>
      <c r="AN566" s="339"/>
      <c r="AO566" s="339"/>
      <c r="AP566" s="339"/>
      <c r="AQ566" s="339"/>
      <c r="AR566" s="339"/>
      <c r="AS566" s="339"/>
    </row>
    <row r="567" spans="1:45" ht="16.05" customHeight="1" x14ac:dyDescent="0.3">
      <c r="A567" s="129" t="s">
        <v>630</v>
      </c>
      <c r="B567" s="398" t="s">
        <v>617</v>
      </c>
      <c r="C567" s="332">
        <v>7932.2</v>
      </c>
      <c r="D567" s="333">
        <v>481.4</v>
      </c>
      <c r="E567" s="107">
        <v>5172</v>
      </c>
      <c r="F567" s="399"/>
      <c r="G567" s="107">
        <v>2355</v>
      </c>
      <c r="H567" s="107">
        <v>1130</v>
      </c>
      <c r="I567" s="107">
        <v>227</v>
      </c>
      <c r="J567" s="107">
        <v>503</v>
      </c>
      <c r="K567" s="107">
        <v>348</v>
      </c>
      <c r="L567" s="107">
        <v>1</v>
      </c>
      <c r="M567" s="107">
        <v>18</v>
      </c>
      <c r="N567" s="107">
        <v>2</v>
      </c>
      <c r="O567" s="107">
        <v>339</v>
      </c>
      <c r="P567" s="399">
        <v>1</v>
      </c>
      <c r="Q567" s="399"/>
      <c r="R567" s="399"/>
      <c r="S567" s="399">
        <v>40</v>
      </c>
      <c r="T567" s="399"/>
      <c r="U567" s="399">
        <v>13</v>
      </c>
      <c r="V567" s="399">
        <v>41</v>
      </c>
      <c r="W567" s="399">
        <v>8</v>
      </c>
      <c r="X567" s="399">
        <v>3</v>
      </c>
      <c r="Y567" s="399">
        <v>6</v>
      </c>
      <c r="Z567" s="399">
        <v>47</v>
      </c>
      <c r="AA567" s="399">
        <v>16</v>
      </c>
      <c r="AB567" s="399">
        <v>2</v>
      </c>
      <c r="AC567" s="399">
        <v>5</v>
      </c>
      <c r="AD567" s="399">
        <v>1</v>
      </c>
      <c r="AE567" s="399">
        <v>23</v>
      </c>
      <c r="AF567" s="399">
        <v>3</v>
      </c>
      <c r="AG567" s="399"/>
      <c r="AH567" s="399">
        <v>3</v>
      </c>
      <c r="AI567" s="399"/>
      <c r="AJ567" s="399">
        <v>1</v>
      </c>
      <c r="AK567" s="399"/>
      <c r="AL567" s="399"/>
      <c r="AM567" s="399"/>
      <c r="AN567" s="399">
        <v>3</v>
      </c>
      <c r="AO567" s="399"/>
      <c r="AP567" s="399"/>
      <c r="AQ567" s="399">
        <v>1</v>
      </c>
      <c r="AR567" s="399">
        <v>32</v>
      </c>
      <c r="AS567" s="399"/>
    </row>
    <row r="568" spans="1:45" ht="16.05" customHeight="1" x14ac:dyDescent="0.3">
      <c r="A568" s="114" t="s">
        <v>615</v>
      </c>
      <c r="B568" s="135"/>
      <c r="C568" s="400" t="s">
        <v>631</v>
      </c>
      <c r="D568" s="401"/>
      <c r="E568" s="402"/>
      <c r="F568" s="371" t="s">
        <v>632</v>
      </c>
      <c r="G568" s="403" t="s">
        <v>633</v>
      </c>
      <c r="H568" s="403" t="s">
        <v>634</v>
      </c>
      <c r="I568" s="404" t="s">
        <v>635</v>
      </c>
      <c r="J568" s="405"/>
      <c r="K568" s="403" t="s">
        <v>636</v>
      </c>
      <c r="L568" s="401"/>
      <c r="M568" s="405"/>
      <c r="N568" s="135"/>
      <c r="O568" s="403" t="s">
        <v>637</v>
      </c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  <c r="AA568" s="138"/>
      <c r="AB568" s="138"/>
      <c r="AC568" s="138"/>
      <c r="AD568" s="138"/>
      <c r="AE568" s="138"/>
      <c r="AF568" s="138"/>
      <c r="AG568" s="138"/>
      <c r="AH568" s="138"/>
      <c r="AI568" s="138"/>
      <c r="AJ568" s="138"/>
      <c r="AK568" s="138"/>
      <c r="AL568" s="138"/>
      <c r="AM568" s="138"/>
      <c r="AN568" s="138"/>
      <c r="AO568" s="138"/>
      <c r="AP568" s="138"/>
      <c r="AQ568" s="138"/>
      <c r="AR568" s="138"/>
      <c r="AS568" s="138"/>
    </row>
    <row r="569" spans="1:45" ht="16.05" customHeight="1" x14ac:dyDescent="0.3">
      <c r="A569" s="377" t="s">
        <v>638</v>
      </c>
      <c r="B569" s="194"/>
      <c r="C569" s="195"/>
      <c r="D569" s="378"/>
      <c r="E569" s="379"/>
      <c r="F569" s="380"/>
      <c r="G569" s="196"/>
      <c r="H569" s="196"/>
      <c r="I569" s="381"/>
      <c r="J569" s="382"/>
      <c r="K569" s="196"/>
      <c r="L569" s="381"/>
      <c r="M569" s="382"/>
      <c r="N569" s="196"/>
      <c r="O569" s="196"/>
      <c r="P569" s="197"/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  <c r="AA569" s="197"/>
      <c r="AB569" s="197"/>
      <c r="AC569" s="197"/>
      <c r="AD569" s="197"/>
      <c r="AE569" s="197"/>
      <c r="AF569" s="197"/>
      <c r="AG569" s="197"/>
      <c r="AH569" s="197"/>
      <c r="AI569" s="197"/>
      <c r="AJ569" s="197"/>
      <c r="AK569" s="197"/>
      <c r="AL569" s="197"/>
      <c r="AM569" s="197"/>
      <c r="AN569" s="197"/>
      <c r="AO569" s="197"/>
      <c r="AP569" s="197"/>
      <c r="AQ569" s="197"/>
      <c r="AR569" s="197"/>
      <c r="AS569" s="197"/>
    </row>
    <row r="570" spans="1:45" ht="16.95" customHeight="1" x14ac:dyDescent="0.3">
      <c r="A570" s="406" t="s">
        <v>639</v>
      </c>
      <c r="B570" s="407" t="s">
        <v>617</v>
      </c>
      <c r="C570" s="408">
        <f>SUM(C561:C567)</f>
        <v>26824.600000000002</v>
      </c>
      <c r="D570" s="409">
        <f>SUM(D561:D567)</f>
        <v>1697.6999999999998</v>
      </c>
      <c r="E570" s="410">
        <f>SUM(E561:E567)</f>
        <v>24952</v>
      </c>
      <c r="F570" s="411"/>
      <c r="G570" s="412">
        <v>11139</v>
      </c>
      <c r="H570" s="412">
        <v>5309</v>
      </c>
      <c r="I570" s="413">
        <v>1496</v>
      </c>
      <c r="J570" s="411">
        <f>SUM(J561:J567)</f>
        <v>2053</v>
      </c>
      <c r="K570" s="412">
        <v>1178</v>
      </c>
      <c r="L570" s="413">
        <v>3</v>
      </c>
      <c r="M570" s="411">
        <f>SUM(M561:M567)</f>
        <v>239</v>
      </c>
      <c r="N570" s="412">
        <f>SUM(N561:N567)</f>
        <v>29</v>
      </c>
      <c r="O570" s="412">
        <v>2110</v>
      </c>
      <c r="P570" s="412">
        <v>122</v>
      </c>
      <c r="Q570" s="412">
        <f>SUM(Q561:Q564)</f>
        <v>145</v>
      </c>
      <c r="R570" s="412"/>
      <c r="S570" s="412">
        <f>SUM(S561:S567)</f>
        <v>224</v>
      </c>
      <c r="T570" s="412">
        <v>20</v>
      </c>
      <c r="U570" s="412">
        <f>SUM(U561:U567)</f>
        <v>52</v>
      </c>
      <c r="V570" s="412">
        <f>SUM(V561:V567)</f>
        <v>228</v>
      </c>
      <c r="W570" s="412">
        <f>SUM(W561:W567)</f>
        <v>78</v>
      </c>
      <c r="X570" s="412">
        <v>5</v>
      </c>
      <c r="Y570" s="412">
        <v>18</v>
      </c>
      <c r="Z570" s="412">
        <f t="shared" ref="Z570:AF570" si="40">SUM(Z561:Z567)</f>
        <v>141</v>
      </c>
      <c r="AA570" s="412">
        <f t="shared" si="40"/>
        <v>65</v>
      </c>
      <c r="AB570" s="412">
        <f t="shared" si="40"/>
        <v>9</v>
      </c>
      <c r="AC570" s="412">
        <f t="shared" si="40"/>
        <v>22</v>
      </c>
      <c r="AD570" s="412">
        <f t="shared" si="40"/>
        <v>3</v>
      </c>
      <c r="AE570" s="412">
        <f t="shared" si="40"/>
        <v>144</v>
      </c>
      <c r="AF570" s="412">
        <f t="shared" si="40"/>
        <v>10</v>
      </c>
      <c r="AG570" s="412">
        <v>1</v>
      </c>
      <c r="AH570" s="412">
        <v>12</v>
      </c>
      <c r="AI570" s="412">
        <v>1</v>
      </c>
      <c r="AJ570" s="412">
        <v>2</v>
      </c>
      <c r="AK570" s="412"/>
      <c r="AL570" s="412">
        <v>2</v>
      </c>
      <c r="AM570" s="412"/>
      <c r="AN570" s="412">
        <v>3</v>
      </c>
      <c r="AO570" s="412">
        <v>2</v>
      </c>
      <c r="AP570" s="412"/>
      <c r="AQ570" s="412">
        <v>1</v>
      </c>
      <c r="AR570" s="412">
        <f>SUM(AR561:AR567)</f>
        <v>86</v>
      </c>
      <c r="AS570" s="412"/>
    </row>
    <row r="571" spans="1:45" ht="16.05" customHeight="1" x14ac:dyDescent="0.3">
      <c r="A571" s="114" t="s">
        <v>640</v>
      </c>
      <c r="B571" s="108"/>
      <c r="C571" s="368" t="s">
        <v>641</v>
      </c>
      <c r="D571" s="369"/>
      <c r="E571" s="370"/>
      <c r="F571" s="414" t="s">
        <v>642</v>
      </c>
      <c r="G571" s="415" t="s">
        <v>643</v>
      </c>
      <c r="H571" s="415" t="s">
        <v>644</v>
      </c>
      <c r="I571" s="416" t="s">
        <v>645</v>
      </c>
      <c r="J571" s="417"/>
      <c r="K571" s="415" t="s">
        <v>646</v>
      </c>
      <c r="L571" s="369"/>
      <c r="M571" s="417"/>
      <c r="N571" s="108"/>
      <c r="O571" s="415" t="s">
        <v>627</v>
      </c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</row>
    <row r="572" spans="1:45" ht="15" customHeight="1" x14ac:dyDescent="0.3">
      <c r="A572" s="377" t="s">
        <v>647</v>
      </c>
      <c r="B572" s="64"/>
      <c r="C572" s="65"/>
      <c r="D572" s="64"/>
      <c r="E572" s="69"/>
      <c r="F572" s="72"/>
      <c r="G572" s="69"/>
      <c r="H572" s="69"/>
      <c r="I572" s="69"/>
      <c r="J572" s="69"/>
      <c r="K572" s="69"/>
      <c r="L572" s="69"/>
      <c r="M572" s="69"/>
      <c r="N572" s="69"/>
      <c r="O572" s="69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</row>
    <row r="573" spans="1:45" ht="15" customHeight="1" x14ac:dyDescent="0.3">
      <c r="A573" s="418"/>
      <c r="B573" s="337"/>
      <c r="C573" s="336"/>
      <c r="D573" s="337"/>
      <c r="E573" s="338"/>
      <c r="F573" s="339"/>
      <c r="G573" s="338"/>
      <c r="H573" s="338"/>
      <c r="I573" s="338"/>
      <c r="J573" s="338"/>
      <c r="K573" s="338"/>
      <c r="L573" s="338"/>
      <c r="M573" s="338"/>
      <c r="N573" s="338"/>
      <c r="O573" s="338"/>
      <c r="P573" s="339"/>
      <c r="Q573" s="339"/>
      <c r="R573" s="339"/>
      <c r="S573" s="339"/>
      <c r="T573" s="339"/>
      <c r="U573" s="339"/>
      <c r="V573" s="339"/>
      <c r="W573" s="339"/>
      <c r="X573" s="339"/>
      <c r="Y573" s="339"/>
      <c r="Z573" s="339"/>
      <c r="AA573" s="339"/>
      <c r="AB573" s="339"/>
      <c r="AC573" s="339"/>
      <c r="AD573" s="339"/>
      <c r="AE573" s="339"/>
      <c r="AF573" s="339"/>
      <c r="AG573" s="339"/>
      <c r="AH573" s="339"/>
      <c r="AI573" s="339"/>
      <c r="AJ573" s="339"/>
      <c r="AK573" s="339"/>
      <c r="AL573" s="339"/>
      <c r="AM573" s="339"/>
      <c r="AN573" s="339"/>
      <c r="AO573" s="339"/>
      <c r="AP573" s="339"/>
      <c r="AQ573" s="339"/>
      <c r="AR573" s="339"/>
      <c r="AS573" s="339"/>
    </row>
    <row r="574" spans="1:45" ht="15" customHeight="1" x14ac:dyDescent="0.3">
      <c r="A574" s="419"/>
      <c r="B574" s="420"/>
      <c r="C574" s="421"/>
      <c r="D574" s="420"/>
      <c r="E574" s="422"/>
      <c r="F574" s="423"/>
      <c r="G574" s="422"/>
      <c r="H574" s="422"/>
      <c r="I574" s="422"/>
      <c r="J574" s="422"/>
      <c r="K574" s="422"/>
      <c r="L574" s="422"/>
      <c r="M574" s="422"/>
      <c r="N574" s="422"/>
      <c r="O574" s="422"/>
      <c r="P574" s="423"/>
      <c r="Q574" s="423"/>
      <c r="R574" s="423"/>
      <c r="S574" s="423"/>
      <c r="T574" s="423"/>
      <c r="U574" s="423"/>
      <c r="V574" s="423"/>
      <c r="W574" s="423"/>
      <c r="X574" s="423"/>
      <c r="Y574" s="423"/>
      <c r="Z574" s="423"/>
      <c r="AA574" s="423"/>
      <c r="AB574" s="423"/>
      <c r="AC574" s="423"/>
      <c r="AD574" s="423"/>
      <c r="AE574" s="423"/>
      <c r="AF574" s="423"/>
      <c r="AG574" s="423"/>
      <c r="AH574" s="423"/>
      <c r="AI574" s="423"/>
      <c r="AJ574" s="423"/>
      <c r="AK574" s="423"/>
      <c r="AL574" s="423"/>
      <c r="AM574" s="423"/>
      <c r="AN574" s="423"/>
      <c r="AO574" s="423"/>
      <c r="AP574" s="423"/>
      <c r="AQ574" s="423"/>
      <c r="AR574" s="423"/>
      <c r="AS574" s="424"/>
    </row>
    <row r="575" spans="1:45" ht="15" customHeight="1" x14ac:dyDescent="0.3">
      <c r="A575" s="425"/>
      <c r="B575" s="135"/>
      <c r="C575" s="136"/>
      <c r="D575" s="135"/>
      <c r="E575" s="426"/>
      <c r="F575" s="138"/>
      <c r="G575" s="137"/>
      <c r="H575" s="137"/>
      <c r="I575" s="137"/>
      <c r="J575" s="137"/>
      <c r="K575" s="426"/>
      <c r="L575" s="137"/>
      <c r="M575" s="137"/>
      <c r="N575" s="427"/>
      <c r="O575" s="137"/>
      <c r="P575" s="138"/>
      <c r="Q575" s="138"/>
      <c r="R575" s="138"/>
      <c r="S575" s="428"/>
      <c r="T575" s="138"/>
      <c r="U575" s="138"/>
      <c r="V575" s="138"/>
      <c r="W575" s="138"/>
      <c r="X575" s="138"/>
      <c r="Y575" s="428"/>
      <c r="Z575" s="138"/>
      <c r="AA575" s="138"/>
      <c r="AB575" s="138"/>
      <c r="AC575" s="428"/>
      <c r="AD575" s="138"/>
      <c r="AE575" s="138"/>
      <c r="AF575" s="138"/>
      <c r="AG575" s="138"/>
      <c r="AH575" s="138"/>
      <c r="AI575" s="138"/>
      <c r="AJ575" s="138"/>
      <c r="AK575" s="138"/>
      <c r="AL575" s="138"/>
      <c r="AM575" s="138"/>
      <c r="AN575" s="138"/>
      <c r="AO575" s="138"/>
      <c r="AP575" s="138"/>
      <c r="AQ575" s="428"/>
      <c r="AR575" s="428"/>
      <c r="AS575" s="138"/>
    </row>
    <row r="576" spans="1:45" ht="15" customHeight="1" x14ac:dyDescent="0.35">
      <c r="A576" s="193"/>
      <c r="B576" s="64"/>
      <c r="C576" s="64" t="s">
        <v>3</v>
      </c>
      <c r="D576" s="66" t="s">
        <v>4</v>
      </c>
      <c r="E576" s="347" t="s">
        <v>5</v>
      </c>
      <c r="F576" s="68"/>
      <c r="G576" s="79"/>
      <c r="H576" s="79"/>
      <c r="I576" s="79"/>
      <c r="J576" s="348"/>
      <c r="K576" s="349" t="s">
        <v>6</v>
      </c>
      <c r="L576" s="350"/>
      <c r="M576" s="351"/>
      <c r="N576" s="352" t="s">
        <v>7</v>
      </c>
      <c r="O576" s="353"/>
      <c r="P576" s="82"/>
      <c r="Q576" s="82"/>
      <c r="R576" s="354"/>
      <c r="S576" s="352" t="s">
        <v>7</v>
      </c>
      <c r="T576" s="355"/>
      <c r="U576" s="82"/>
      <c r="V576" s="82"/>
      <c r="W576" s="82"/>
      <c r="X576" s="354"/>
      <c r="Y576" s="352" t="s">
        <v>7</v>
      </c>
      <c r="Z576" s="355"/>
      <c r="AA576" s="82"/>
      <c r="AB576" s="354"/>
      <c r="AC576" s="352" t="s">
        <v>7</v>
      </c>
      <c r="AD576" s="355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354"/>
      <c r="AP576" s="356"/>
      <c r="AQ576" s="357" t="s">
        <v>8</v>
      </c>
      <c r="AR576" s="352" t="s">
        <v>7</v>
      </c>
      <c r="AS576" s="358"/>
    </row>
    <row r="577" spans="1:45" ht="15" customHeight="1" x14ac:dyDescent="0.3">
      <c r="A577" s="63"/>
      <c r="B577" s="337" t="s">
        <v>10</v>
      </c>
      <c r="C577" s="194" t="s">
        <v>11</v>
      </c>
      <c r="D577" s="359" t="s">
        <v>12</v>
      </c>
      <c r="E577" s="360" t="s">
        <v>13</v>
      </c>
      <c r="F577" s="361"/>
      <c r="G577" s="234" t="s">
        <v>14</v>
      </c>
      <c r="H577" s="234" t="s">
        <v>15</v>
      </c>
      <c r="I577" s="362" t="s">
        <v>16</v>
      </c>
      <c r="J577" s="363" t="s">
        <v>17</v>
      </c>
      <c r="K577" s="364" t="s">
        <v>18</v>
      </c>
      <c r="L577" s="365" t="s">
        <v>19</v>
      </c>
      <c r="M577" s="366" t="s">
        <v>20</v>
      </c>
      <c r="N577" s="367" t="s">
        <v>21</v>
      </c>
      <c r="O577" s="234" t="s">
        <v>22</v>
      </c>
      <c r="P577" s="234" t="s">
        <v>23</v>
      </c>
      <c r="Q577" s="234" t="s">
        <v>24</v>
      </c>
      <c r="R577" s="234" t="s">
        <v>25</v>
      </c>
      <c r="S577" s="367" t="s">
        <v>26</v>
      </c>
      <c r="T577" s="234" t="s">
        <v>27</v>
      </c>
      <c r="U577" s="234" t="s">
        <v>28</v>
      </c>
      <c r="V577" s="234" t="s">
        <v>29</v>
      </c>
      <c r="W577" s="234" t="s">
        <v>30</v>
      </c>
      <c r="X577" s="234" t="s">
        <v>31</v>
      </c>
      <c r="Y577" s="367" t="s">
        <v>32</v>
      </c>
      <c r="Z577" s="234" t="s">
        <v>33</v>
      </c>
      <c r="AA577" s="234" t="s">
        <v>34</v>
      </c>
      <c r="AB577" s="234" t="s">
        <v>35</v>
      </c>
      <c r="AC577" s="367" t="s">
        <v>36</v>
      </c>
      <c r="AD577" s="234" t="s">
        <v>37</v>
      </c>
      <c r="AE577" s="234" t="s">
        <v>38</v>
      </c>
      <c r="AF577" s="234" t="s">
        <v>39</v>
      </c>
      <c r="AG577" s="234" t="s">
        <v>40</v>
      </c>
      <c r="AH577" s="234" t="s">
        <v>41</v>
      </c>
      <c r="AI577" s="234" t="s">
        <v>42</v>
      </c>
      <c r="AJ577" s="234" t="s">
        <v>43</v>
      </c>
      <c r="AK577" s="234" t="s">
        <v>44</v>
      </c>
      <c r="AL577" s="234" t="s">
        <v>45</v>
      </c>
      <c r="AM577" s="234" t="s">
        <v>46</v>
      </c>
      <c r="AN577" s="234" t="s">
        <v>47</v>
      </c>
      <c r="AO577" s="234" t="s">
        <v>48</v>
      </c>
      <c r="AP577" s="234" t="s">
        <v>49</v>
      </c>
      <c r="AQ577" s="367" t="s">
        <v>50</v>
      </c>
      <c r="AR577" s="367" t="s">
        <v>51</v>
      </c>
      <c r="AS577" s="93" t="s">
        <v>52</v>
      </c>
    </row>
    <row r="578" spans="1:45" ht="15" customHeight="1" x14ac:dyDescent="0.3">
      <c r="A578" s="129" t="s">
        <v>291</v>
      </c>
      <c r="B578" s="130" t="s">
        <v>648</v>
      </c>
      <c r="C578" s="242">
        <v>10873.4</v>
      </c>
      <c r="D578" s="243">
        <v>717.1</v>
      </c>
      <c r="E578" s="190">
        <v>12201</v>
      </c>
      <c r="F578" s="133"/>
      <c r="G578" s="190">
        <v>5815</v>
      </c>
      <c r="H578" s="190">
        <v>2806</v>
      </c>
      <c r="I578" s="190">
        <v>862</v>
      </c>
      <c r="J578" s="190">
        <v>749</v>
      </c>
      <c r="K578" s="190">
        <v>375</v>
      </c>
      <c r="L578" s="190">
        <v>6</v>
      </c>
      <c r="M578" s="190">
        <v>134</v>
      </c>
      <c r="N578" s="190">
        <v>4</v>
      </c>
      <c r="O578" s="190">
        <v>685</v>
      </c>
      <c r="P578" s="190">
        <v>108</v>
      </c>
      <c r="Q578" s="190">
        <v>98</v>
      </c>
      <c r="R578" s="190"/>
      <c r="S578" s="190">
        <v>94</v>
      </c>
      <c r="T578" s="190">
        <v>24</v>
      </c>
      <c r="U578" s="190">
        <v>50</v>
      </c>
      <c r="V578" s="190">
        <v>106</v>
      </c>
      <c r="W578" s="190">
        <v>46</v>
      </c>
      <c r="X578" s="190">
        <v>1</v>
      </c>
      <c r="Y578" s="190">
        <v>9</v>
      </c>
      <c r="Z578" s="190">
        <v>91</v>
      </c>
      <c r="AA578" s="190">
        <v>26</v>
      </c>
      <c r="AB578" s="190">
        <v>1</v>
      </c>
      <c r="AC578" s="190">
        <v>5</v>
      </c>
      <c r="AD578" s="190">
        <v>2</v>
      </c>
      <c r="AE578" s="190">
        <v>60</v>
      </c>
      <c r="AF578" s="190">
        <v>5</v>
      </c>
      <c r="AG578" s="190">
        <v>1</v>
      </c>
      <c r="AH578" s="190">
        <v>12</v>
      </c>
      <c r="AI578" s="190"/>
      <c r="AJ578" s="190">
        <v>1</v>
      </c>
      <c r="AK578" s="190"/>
      <c r="AL578" s="190">
        <v>1</v>
      </c>
      <c r="AM578" s="190"/>
      <c r="AN578" s="190"/>
      <c r="AO578" s="190"/>
      <c r="AP578" s="190">
        <v>1</v>
      </c>
      <c r="AQ578" s="190"/>
      <c r="AR578" s="191">
        <v>23</v>
      </c>
      <c r="AS578" s="107"/>
    </row>
    <row r="579" spans="1:45" ht="15" customHeight="1" x14ac:dyDescent="0.3">
      <c r="A579" s="114" t="s">
        <v>292</v>
      </c>
      <c r="B579" s="135"/>
      <c r="C579" s="368" t="s">
        <v>649</v>
      </c>
      <c r="D579" s="369"/>
      <c r="E579" s="370"/>
      <c r="F579" s="371" t="s">
        <v>650</v>
      </c>
      <c r="G579" s="372">
        <v>0.47699999999999998</v>
      </c>
      <c r="H579" s="429">
        <v>0.23</v>
      </c>
      <c r="I579" s="373">
        <v>7.0999999999999994E-2</v>
      </c>
      <c r="J579" s="374"/>
      <c r="K579" s="372">
        <v>9.2999999999999999E-2</v>
      </c>
      <c r="L579" s="375"/>
      <c r="M579" s="374"/>
      <c r="N579" s="376"/>
      <c r="O579" s="372">
        <v>5.6000000000000001E-2</v>
      </c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38"/>
    </row>
    <row r="580" spans="1:45" ht="15" customHeight="1" x14ac:dyDescent="0.3">
      <c r="A580" s="377" t="s">
        <v>620</v>
      </c>
      <c r="B580" s="194"/>
      <c r="C580" s="195"/>
      <c r="D580" s="378"/>
      <c r="E580" s="379"/>
      <c r="F580" s="380"/>
      <c r="G580" s="196"/>
      <c r="H580" s="196"/>
      <c r="I580" s="381"/>
      <c r="J580" s="382"/>
      <c r="K580" s="196"/>
      <c r="L580" s="381"/>
      <c r="M580" s="382"/>
      <c r="N580" s="196"/>
      <c r="O580" s="196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  <c r="AA580" s="197"/>
      <c r="AB580" s="197"/>
      <c r="AC580" s="197"/>
      <c r="AD580" s="197"/>
      <c r="AE580" s="197"/>
      <c r="AF580" s="197"/>
      <c r="AG580" s="197"/>
      <c r="AH580" s="197"/>
      <c r="AI580" s="197"/>
      <c r="AJ580" s="197"/>
      <c r="AK580" s="197"/>
      <c r="AL580" s="197"/>
      <c r="AM580" s="197"/>
      <c r="AN580" s="197"/>
      <c r="AO580" s="339"/>
      <c r="AP580" s="197"/>
      <c r="AQ580" s="197"/>
      <c r="AR580" s="197"/>
      <c r="AS580" s="197"/>
    </row>
    <row r="581" spans="1:45" ht="15" customHeight="1" x14ac:dyDescent="0.3">
      <c r="A581" s="101" t="s">
        <v>621</v>
      </c>
      <c r="B581" s="187" t="s">
        <v>648</v>
      </c>
      <c r="C581" s="188">
        <v>7864.2</v>
      </c>
      <c r="D581" s="383">
        <v>467</v>
      </c>
      <c r="E581" s="384">
        <v>7083</v>
      </c>
      <c r="F581" s="296"/>
      <c r="G581" s="190">
        <v>3250</v>
      </c>
      <c r="H581" s="190">
        <v>1318</v>
      </c>
      <c r="I581" s="191">
        <v>522</v>
      </c>
      <c r="J581" s="296">
        <v>313</v>
      </c>
      <c r="K581" s="190">
        <v>171</v>
      </c>
      <c r="L581" s="191"/>
      <c r="M581" s="296">
        <v>65</v>
      </c>
      <c r="N581" s="190">
        <v>10</v>
      </c>
      <c r="O581" s="190">
        <v>1027</v>
      </c>
      <c r="P581" s="190"/>
      <c r="Q581" s="190">
        <v>57</v>
      </c>
      <c r="R581" s="190">
        <v>1</v>
      </c>
      <c r="S581" s="190">
        <v>67</v>
      </c>
      <c r="T581" s="190"/>
      <c r="U581" s="190">
        <v>3</v>
      </c>
      <c r="V581" s="190">
        <v>100</v>
      </c>
      <c r="W581" s="190">
        <v>26</v>
      </c>
      <c r="X581" s="190"/>
      <c r="Y581" s="190">
        <v>8</v>
      </c>
      <c r="Z581" s="190">
        <v>23</v>
      </c>
      <c r="AA581" s="190">
        <v>12</v>
      </c>
      <c r="AB581" s="190">
        <v>4</v>
      </c>
      <c r="AC581" s="190">
        <v>8</v>
      </c>
      <c r="AD581" s="190"/>
      <c r="AE581" s="190">
        <v>45</v>
      </c>
      <c r="AF581" s="190">
        <v>3</v>
      </c>
      <c r="AG581" s="190"/>
      <c r="AH581" s="190">
        <v>3</v>
      </c>
      <c r="AI581" s="190"/>
      <c r="AJ581" s="190">
        <v>2</v>
      </c>
      <c r="AK581" s="190"/>
      <c r="AL581" s="190">
        <v>1</v>
      </c>
      <c r="AM581" s="190"/>
      <c r="AN581" s="191"/>
      <c r="AO581" s="107">
        <v>2</v>
      </c>
      <c r="AP581" s="296"/>
      <c r="AQ581" s="190">
        <v>1</v>
      </c>
      <c r="AR581" s="190">
        <v>41</v>
      </c>
      <c r="AS581" s="190"/>
    </row>
    <row r="582" spans="1:45" ht="15" customHeight="1" x14ac:dyDescent="0.3">
      <c r="A582" s="114" t="s">
        <v>651</v>
      </c>
      <c r="B582" s="231"/>
      <c r="C582" s="385" t="s">
        <v>652</v>
      </c>
      <c r="D582" s="386"/>
      <c r="E582" s="387"/>
      <c r="F582" s="388" t="s">
        <v>653</v>
      </c>
      <c r="G582" s="389" t="s">
        <v>654</v>
      </c>
      <c r="H582" s="389" t="s">
        <v>655</v>
      </c>
      <c r="I582" s="390" t="s">
        <v>656</v>
      </c>
      <c r="J582" s="391"/>
      <c r="K582" s="389" t="s">
        <v>657</v>
      </c>
      <c r="L582" s="386"/>
      <c r="M582" s="391"/>
      <c r="N582" s="231"/>
      <c r="O582" s="389" t="s">
        <v>658</v>
      </c>
      <c r="P582" s="223"/>
      <c r="Q582" s="223"/>
      <c r="R582" s="223"/>
      <c r="S582" s="223"/>
      <c r="T582" s="223"/>
      <c r="U582" s="223"/>
      <c r="V582" s="223"/>
      <c r="W582" s="223"/>
      <c r="X582" s="223"/>
      <c r="Y582" s="223"/>
      <c r="Z582" s="223"/>
      <c r="AA582" s="223"/>
      <c r="AB582" s="223"/>
      <c r="AC582" s="223"/>
      <c r="AD582" s="223"/>
      <c r="AE582" s="223"/>
      <c r="AF582" s="223"/>
      <c r="AG582" s="223"/>
      <c r="AH582" s="223"/>
      <c r="AI582" s="223"/>
      <c r="AJ582" s="223"/>
      <c r="AK582" s="223"/>
      <c r="AL582" s="223"/>
      <c r="AM582" s="223"/>
      <c r="AN582" s="223"/>
      <c r="AO582" s="392"/>
      <c r="AP582" s="223"/>
      <c r="AQ582" s="223"/>
      <c r="AR582" s="223"/>
      <c r="AS582" s="233"/>
    </row>
    <row r="583" spans="1:45" ht="15" customHeight="1" x14ac:dyDescent="0.3">
      <c r="A583" s="377" t="s">
        <v>629</v>
      </c>
      <c r="B583" s="337"/>
      <c r="C583" s="336"/>
      <c r="D583" s="393"/>
      <c r="E583" s="394"/>
      <c r="F583" s="395"/>
      <c r="G583" s="338"/>
      <c r="H583" s="338"/>
      <c r="I583" s="396"/>
      <c r="J583" s="397"/>
      <c r="K583" s="338"/>
      <c r="L583" s="396"/>
      <c r="M583" s="397"/>
      <c r="N583" s="338"/>
      <c r="O583" s="338"/>
      <c r="P583" s="339"/>
      <c r="Q583" s="339"/>
      <c r="R583" s="339"/>
      <c r="S583" s="339"/>
      <c r="T583" s="339"/>
      <c r="U583" s="339"/>
      <c r="V583" s="339"/>
      <c r="W583" s="339"/>
      <c r="X583" s="339"/>
      <c r="Y583" s="339"/>
      <c r="Z583" s="339"/>
      <c r="AA583" s="339"/>
      <c r="AB583" s="339"/>
      <c r="AC583" s="339"/>
      <c r="AD583" s="339"/>
      <c r="AE583" s="339"/>
      <c r="AF583" s="339"/>
      <c r="AG583" s="339"/>
      <c r="AH583" s="339"/>
      <c r="AI583" s="339"/>
      <c r="AJ583" s="339"/>
      <c r="AK583" s="339"/>
      <c r="AL583" s="339"/>
      <c r="AM583" s="339"/>
      <c r="AN583" s="339"/>
      <c r="AO583" s="339"/>
      <c r="AP583" s="339"/>
      <c r="AQ583" s="339"/>
      <c r="AR583" s="339"/>
      <c r="AS583" s="339"/>
    </row>
    <row r="584" spans="1:45" ht="15" customHeight="1" x14ac:dyDescent="0.3">
      <c r="A584" s="129" t="s">
        <v>630</v>
      </c>
      <c r="B584" s="398" t="s">
        <v>648</v>
      </c>
      <c r="C584" s="332">
        <v>7978.1</v>
      </c>
      <c r="D584" s="398" t="s">
        <v>659</v>
      </c>
      <c r="E584" s="107">
        <v>4752</v>
      </c>
      <c r="F584" s="399"/>
      <c r="G584" s="107">
        <v>2112</v>
      </c>
      <c r="H584" s="107">
        <v>1138</v>
      </c>
      <c r="I584" s="107">
        <v>250</v>
      </c>
      <c r="J584" s="107">
        <v>356</v>
      </c>
      <c r="K584" s="107">
        <v>195</v>
      </c>
      <c r="L584" s="107">
        <v>26</v>
      </c>
      <c r="M584" s="107">
        <v>10</v>
      </c>
      <c r="N584" s="107">
        <v>1</v>
      </c>
      <c r="O584" s="107">
        <v>425</v>
      </c>
      <c r="P584" s="399">
        <v>1</v>
      </c>
      <c r="Q584" s="399">
        <v>1</v>
      </c>
      <c r="R584" s="399"/>
      <c r="S584" s="399">
        <v>30</v>
      </c>
      <c r="T584" s="399"/>
      <c r="U584" s="399">
        <v>22</v>
      </c>
      <c r="V584" s="399">
        <v>40</v>
      </c>
      <c r="W584" s="399">
        <v>13</v>
      </c>
      <c r="X584" s="399">
        <v>1</v>
      </c>
      <c r="Y584" s="399">
        <v>9</v>
      </c>
      <c r="Z584" s="399">
        <v>45</v>
      </c>
      <c r="AA584" s="399">
        <v>9</v>
      </c>
      <c r="AB584" s="399"/>
      <c r="AC584" s="399">
        <v>5</v>
      </c>
      <c r="AD584" s="399"/>
      <c r="AE584" s="399">
        <v>16</v>
      </c>
      <c r="AF584" s="399">
        <v>4</v>
      </c>
      <c r="AG584" s="399"/>
      <c r="AH584" s="399">
        <v>8</v>
      </c>
      <c r="AI584" s="399"/>
      <c r="AJ584" s="399">
        <v>3</v>
      </c>
      <c r="AK584" s="399"/>
      <c r="AL584" s="399"/>
      <c r="AM584" s="399"/>
      <c r="AN584" s="399">
        <v>1</v>
      </c>
      <c r="AO584" s="399"/>
      <c r="AP584" s="399"/>
      <c r="AQ584" s="399"/>
      <c r="AR584" s="399">
        <v>31</v>
      </c>
      <c r="AS584" s="399"/>
    </row>
    <row r="585" spans="1:45" ht="15" customHeight="1" x14ac:dyDescent="0.3">
      <c r="A585" s="114" t="s">
        <v>660</v>
      </c>
      <c r="B585" s="135"/>
      <c r="C585" s="400" t="s">
        <v>661</v>
      </c>
      <c r="D585" s="401"/>
      <c r="E585" s="402"/>
      <c r="F585" s="371" t="s">
        <v>662</v>
      </c>
      <c r="G585" s="403" t="s">
        <v>663</v>
      </c>
      <c r="H585" s="403" t="s">
        <v>664</v>
      </c>
      <c r="I585" s="404" t="s">
        <v>665</v>
      </c>
      <c r="J585" s="405"/>
      <c r="K585" s="403" t="s">
        <v>666</v>
      </c>
      <c r="L585" s="401"/>
      <c r="M585" s="405"/>
      <c r="N585" s="135"/>
      <c r="O585" s="403" t="s">
        <v>667</v>
      </c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  <c r="AA585" s="138"/>
      <c r="AB585" s="138"/>
      <c r="AC585" s="138"/>
      <c r="AD585" s="138"/>
      <c r="AE585" s="138"/>
      <c r="AF585" s="138"/>
      <c r="AG585" s="138"/>
      <c r="AH585" s="138"/>
      <c r="AI585" s="138"/>
      <c r="AJ585" s="138"/>
      <c r="AK585" s="138"/>
      <c r="AL585" s="138"/>
      <c r="AM585" s="138"/>
      <c r="AN585" s="138"/>
      <c r="AO585" s="138"/>
      <c r="AP585" s="138"/>
      <c r="AQ585" s="138"/>
      <c r="AR585" s="138"/>
      <c r="AS585" s="138"/>
    </row>
    <row r="586" spans="1:45" ht="15" customHeight="1" x14ac:dyDescent="0.3">
      <c r="A586" s="377" t="s">
        <v>668</v>
      </c>
      <c r="B586" s="194"/>
      <c r="C586" s="195"/>
      <c r="D586" s="378"/>
      <c r="E586" s="379"/>
      <c r="F586" s="380"/>
      <c r="G586" s="196"/>
      <c r="H586" s="196"/>
      <c r="I586" s="381"/>
      <c r="J586" s="382"/>
      <c r="K586" s="196"/>
      <c r="L586" s="381"/>
      <c r="M586" s="382"/>
      <c r="N586" s="196"/>
      <c r="O586" s="196"/>
      <c r="P586" s="197"/>
      <c r="Q586" s="197"/>
      <c r="R586" s="197"/>
      <c r="S586" s="197"/>
      <c r="T586" s="197"/>
      <c r="U586" s="197"/>
      <c r="V586" s="197"/>
      <c r="W586" s="197"/>
      <c r="X586" s="197"/>
      <c r="Y586" s="197"/>
      <c r="Z586" s="197"/>
      <c r="AA586" s="197"/>
      <c r="AB586" s="197"/>
      <c r="AC586" s="197"/>
      <c r="AD586" s="197"/>
      <c r="AE586" s="197"/>
      <c r="AF586" s="197"/>
      <c r="AG586" s="197"/>
      <c r="AH586" s="197"/>
      <c r="AI586" s="197"/>
      <c r="AJ586" s="197"/>
      <c r="AK586" s="197"/>
      <c r="AL586" s="197"/>
      <c r="AM586" s="197"/>
      <c r="AN586" s="197"/>
      <c r="AO586" s="197"/>
      <c r="AP586" s="197"/>
      <c r="AQ586" s="197"/>
      <c r="AR586" s="197"/>
      <c r="AS586" s="197"/>
    </row>
    <row r="587" spans="1:45" ht="15" customHeight="1" x14ac:dyDescent="0.3">
      <c r="A587" s="406" t="s">
        <v>639</v>
      </c>
      <c r="B587" s="407" t="s">
        <v>648</v>
      </c>
      <c r="C587" s="408">
        <f>SUM(C578:C584)</f>
        <v>26715.699999999997</v>
      </c>
      <c r="D587" s="409">
        <f>SUM(D578:D584)</f>
        <v>1184.0999999999999</v>
      </c>
      <c r="E587" s="410">
        <f>SUM(E578:E584)</f>
        <v>24036</v>
      </c>
      <c r="F587" s="411"/>
      <c r="G587" s="412">
        <f t="shared" ref="G587:AF587" si="41">SUM(G578:G584)</f>
        <v>11177.476999999999</v>
      </c>
      <c r="H587" s="412">
        <f t="shared" si="41"/>
        <v>5262.23</v>
      </c>
      <c r="I587" s="413">
        <f t="shared" si="41"/>
        <v>1634.0709999999999</v>
      </c>
      <c r="J587" s="411">
        <f t="shared" si="41"/>
        <v>1418</v>
      </c>
      <c r="K587" s="412">
        <f t="shared" si="41"/>
        <v>741.09300000000007</v>
      </c>
      <c r="L587" s="413">
        <f t="shared" si="41"/>
        <v>32</v>
      </c>
      <c r="M587" s="411">
        <f t="shared" si="41"/>
        <v>209</v>
      </c>
      <c r="N587" s="412">
        <f t="shared" si="41"/>
        <v>15</v>
      </c>
      <c r="O587" s="412">
        <f t="shared" si="41"/>
        <v>2137.056</v>
      </c>
      <c r="P587" s="412">
        <f t="shared" si="41"/>
        <v>109</v>
      </c>
      <c r="Q587" s="412">
        <f t="shared" si="41"/>
        <v>156</v>
      </c>
      <c r="R587" s="412">
        <f t="shared" si="41"/>
        <v>1</v>
      </c>
      <c r="S587" s="412">
        <f t="shared" si="41"/>
        <v>191</v>
      </c>
      <c r="T587" s="412">
        <f t="shared" si="41"/>
        <v>24</v>
      </c>
      <c r="U587" s="412">
        <f t="shared" si="41"/>
        <v>75</v>
      </c>
      <c r="V587" s="412">
        <f t="shared" si="41"/>
        <v>246</v>
      </c>
      <c r="W587" s="412">
        <f t="shared" si="41"/>
        <v>85</v>
      </c>
      <c r="X587" s="412">
        <f t="shared" si="41"/>
        <v>2</v>
      </c>
      <c r="Y587" s="412">
        <f t="shared" si="41"/>
        <v>26</v>
      </c>
      <c r="Z587" s="412">
        <f t="shared" si="41"/>
        <v>159</v>
      </c>
      <c r="AA587" s="412">
        <f t="shared" si="41"/>
        <v>47</v>
      </c>
      <c r="AB587" s="412">
        <f t="shared" si="41"/>
        <v>5</v>
      </c>
      <c r="AC587" s="412">
        <f t="shared" si="41"/>
        <v>18</v>
      </c>
      <c r="AD587" s="412">
        <f t="shared" si="41"/>
        <v>2</v>
      </c>
      <c r="AE587" s="412">
        <f t="shared" si="41"/>
        <v>121</v>
      </c>
      <c r="AF587" s="412">
        <f t="shared" si="41"/>
        <v>12</v>
      </c>
      <c r="AG587" s="412">
        <v>1</v>
      </c>
      <c r="AH587" s="412">
        <f>SUM(AH578:AH584)</f>
        <v>23</v>
      </c>
      <c r="AI587" s="412"/>
      <c r="AJ587" s="412">
        <v>6</v>
      </c>
      <c r="AK587" s="412"/>
      <c r="AL587" s="412">
        <v>2</v>
      </c>
      <c r="AM587" s="412"/>
      <c r="AN587" s="412">
        <v>1</v>
      </c>
      <c r="AO587" s="412">
        <v>2</v>
      </c>
      <c r="AP587" s="412">
        <v>1</v>
      </c>
      <c r="AQ587" s="412">
        <v>1</v>
      </c>
      <c r="AR587" s="412">
        <f>SUM(AR578:AR584)</f>
        <v>95</v>
      </c>
      <c r="AS587" s="412"/>
    </row>
    <row r="588" spans="1:45" ht="15" customHeight="1" x14ac:dyDescent="0.3">
      <c r="A588" s="114" t="s">
        <v>669</v>
      </c>
      <c r="B588" s="108"/>
      <c r="C588" s="368" t="s">
        <v>652</v>
      </c>
      <c r="D588" s="369"/>
      <c r="E588" s="370"/>
      <c r="F588" s="414" t="s">
        <v>653</v>
      </c>
      <c r="G588" s="415" t="s">
        <v>670</v>
      </c>
      <c r="H588" s="415" t="s">
        <v>671</v>
      </c>
      <c r="I588" s="416" t="s">
        <v>657</v>
      </c>
      <c r="J588" s="417"/>
      <c r="K588" s="415" t="s">
        <v>672</v>
      </c>
      <c r="L588" s="369"/>
      <c r="M588" s="417"/>
      <c r="N588" s="108"/>
      <c r="O588" s="415" t="s">
        <v>667</v>
      </c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</row>
    <row r="589" spans="1:45" ht="15" customHeight="1" x14ac:dyDescent="0.3">
      <c r="A589" s="377" t="s">
        <v>673</v>
      </c>
      <c r="B589" s="64"/>
      <c r="C589" s="65"/>
      <c r="D589" s="64"/>
      <c r="E589" s="69"/>
      <c r="F589" s="72"/>
      <c r="G589" s="69"/>
      <c r="H589" s="69"/>
      <c r="I589" s="69"/>
      <c r="J589" s="69"/>
      <c r="K589" s="69"/>
      <c r="L589" s="69"/>
      <c r="M589" s="69"/>
      <c r="N589" s="69"/>
      <c r="O589" s="69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</row>
    <row r="590" spans="1:45" ht="15" customHeight="1" x14ac:dyDescent="0.3">
      <c r="A590" s="114"/>
      <c r="B590" s="64"/>
      <c r="C590" s="65"/>
      <c r="D590" s="64"/>
      <c r="E590" s="69"/>
      <c r="F590" s="72"/>
      <c r="G590" s="69"/>
      <c r="H590" s="69"/>
      <c r="I590" s="69"/>
      <c r="J590" s="69"/>
      <c r="K590" s="69"/>
      <c r="L590" s="69"/>
      <c r="M590" s="69"/>
      <c r="N590" s="69"/>
      <c r="O590" s="69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</row>
    <row r="591" spans="1:45" ht="15" customHeight="1" x14ac:dyDescent="0.3">
      <c r="A591" s="114"/>
      <c r="B591" s="64"/>
      <c r="C591" s="65"/>
      <c r="D591" s="64"/>
      <c r="E591" s="69"/>
      <c r="F591" s="72"/>
      <c r="G591" s="69"/>
      <c r="H591" s="69"/>
      <c r="I591" s="69"/>
      <c r="J591" s="69"/>
      <c r="K591" s="69"/>
      <c r="L591" s="69"/>
      <c r="M591" s="69"/>
      <c r="N591" s="69"/>
      <c r="O591" s="69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</row>
    <row r="592" spans="1:45" ht="15" customHeight="1" x14ac:dyDescent="0.3">
      <c r="A592" s="430"/>
      <c r="B592" s="211" t="s">
        <v>674</v>
      </c>
      <c r="C592" s="65"/>
      <c r="D592" s="64"/>
      <c r="E592" s="69"/>
      <c r="F592" s="72"/>
      <c r="G592" s="69"/>
      <c r="H592" s="69"/>
      <c r="I592" s="69"/>
      <c r="J592" s="69"/>
      <c r="K592" s="69"/>
      <c r="L592" s="69"/>
      <c r="M592" s="69"/>
      <c r="N592" s="69"/>
      <c r="O592" s="69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</row>
    <row r="593" spans="1:45" ht="15" customHeight="1" x14ac:dyDescent="0.3">
      <c r="A593" s="431"/>
      <c r="B593" s="211" t="s">
        <v>675</v>
      </c>
      <c r="C593" s="65"/>
      <c r="D593" s="64"/>
      <c r="E593" s="69"/>
      <c r="F593" s="72"/>
      <c r="G593" s="69"/>
      <c r="H593" s="69"/>
      <c r="I593" s="69"/>
      <c r="J593" s="69"/>
      <c r="K593" s="69"/>
      <c r="L593" s="69"/>
      <c r="M593" s="69"/>
      <c r="N593" s="69"/>
      <c r="O593" s="69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</row>
    <row r="594" spans="1:45" ht="15" customHeight="1" x14ac:dyDescent="0.3">
      <c r="A594" s="432"/>
      <c r="B594" s="211" t="s">
        <v>676</v>
      </c>
      <c r="C594" s="65"/>
      <c r="D594" s="64"/>
      <c r="E594" s="69"/>
      <c r="F594" s="72"/>
      <c r="G594" s="69"/>
      <c r="H594" s="69"/>
      <c r="I594" s="69"/>
      <c r="J594" s="69"/>
      <c r="K594" s="69"/>
      <c r="L594" s="69"/>
      <c r="M594" s="69"/>
      <c r="N594" s="69"/>
      <c r="O594" s="69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created xsi:type="dcterms:W3CDTF">2021-02-14T17:46:42Z</dcterms:created>
  <dcterms:modified xsi:type="dcterms:W3CDTF">2021-02-14T17:46:43Z</dcterms:modified>
</cp:coreProperties>
</file>